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3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'Sheet1'!$A$1:$F$43</definedName>
  </definedNames>
  <calcPr fullCalcOnLoad="1"/>
</workbook>
</file>

<file path=xl/sharedStrings.xml><?xml version="1.0" encoding="utf-8"?>
<sst xmlns="http://schemas.openxmlformats.org/spreadsheetml/2006/main" count="36" uniqueCount="33">
  <si>
    <t>Input Area</t>
  </si>
  <si>
    <t>Date of arrival at destination</t>
  </si>
  <si>
    <t>Date of departure from destination</t>
  </si>
  <si>
    <t>Output Area</t>
  </si>
  <si>
    <t>Meals component:</t>
  </si>
  <si>
    <t>Day of arrival</t>
  </si>
  <si>
    <t>Intervening full days</t>
  </si>
  <si>
    <t>Day of Return</t>
  </si>
  <si>
    <t>Incidentals</t>
  </si>
  <si>
    <t>Arrival</t>
  </si>
  <si>
    <t>Departure</t>
  </si>
  <si>
    <t>No Days</t>
  </si>
  <si>
    <t>Purpose</t>
  </si>
  <si>
    <t>Instructions</t>
  </si>
  <si>
    <t>Finance Use Only: Look up tables</t>
  </si>
  <si>
    <t>Meals Time</t>
  </si>
  <si>
    <t>Time of arrival at destination</t>
  </si>
  <si>
    <t>Time of departure from destination</t>
  </si>
  <si>
    <t>from website</t>
  </si>
  <si>
    <t>Examples:</t>
  </si>
  <si>
    <t>6am=600; 7pm=1900</t>
  </si>
  <si>
    <t>4pm=1600; 9pm=2100</t>
  </si>
  <si>
    <t>Amount A$</t>
  </si>
  <si>
    <t>2.  Values should be entered into the 'Input Area' section.</t>
  </si>
  <si>
    <t>3.  Values in the 'Output Area' section will be calculated automatically.</t>
  </si>
  <si>
    <t>Daily rate - meals</t>
  </si>
  <si>
    <t>Daily rate - incidentals</t>
  </si>
  <si>
    <t>TRAVEL CALCULATOR</t>
  </si>
  <si>
    <t>The purpose of this calculator is to enable staff to suggest a cash advance amount for business travel.</t>
  </si>
  <si>
    <t>Total Cash Advance</t>
  </si>
  <si>
    <t xml:space="preserve"> </t>
  </si>
  <si>
    <t>1.  Daily rates can be found on the web at:</t>
  </si>
  <si>
    <t>Australian and International Rates for Travel Allowances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</si>
</sst>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/yy"/>
    <numFmt numFmtId="173" formatCode="&quot;$&quot;#,##0.00"/>
    <numFmt numFmtId="174" formatCode="[$AUD]\ 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9" fontId="9" fillId="0" borderId="10" xfId="59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9" fontId="9" fillId="0" borderId="10" xfId="0" applyNumberFormat="1" applyFont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11" fillId="0" borderId="11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0" fontId="10" fillId="33" borderId="12" xfId="0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1" borderId="13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 horizontal="center"/>
      <protection/>
    </xf>
    <xf numFmtId="0" fontId="11" fillId="1" borderId="1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14" fontId="3" fillId="0" borderId="13" xfId="0" applyNumberFormat="1" applyFont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wrapText="1"/>
      <protection/>
    </xf>
    <xf numFmtId="0" fontId="10" fillId="0" borderId="18" xfId="0" applyFont="1" applyBorder="1" applyAlignment="1">
      <alignment horizontal="center"/>
    </xf>
    <xf numFmtId="0" fontId="11" fillId="0" borderId="14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170" fontId="1" fillId="0" borderId="18" xfId="44" applyFont="1" applyFill="1" applyBorder="1" applyAlignment="1" applyProtection="1">
      <alignment horizontal="left"/>
      <protection/>
    </xf>
    <xf numFmtId="170" fontId="1" fillId="0" borderId="18" xfId="44" applyFont="1" applyBorder="1" applyAlignment="1" applyProtection="1">
      <alignment horizontal="right"/>
      <protection/>
    </xf>
    <xf numFmtId="170" fontId="1" fillId="0" borderId="18" xfId="44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1" fontId="12" fillId="0" borderId="19" xfId="0" applyNumberFormat="1" applyFont="1" applyBorder="1" applyAlignment="1" applyProtection="1">
      <alignment horizontal="right"/>
      <protection locked="0"/>
    </xf>
    <xf numFmtId="0" fontId="11" fillId="0" borderId="19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/>
    </xf>
    <xf numFmtId="170" fontId="1" fillId="0" borderId="0" xfId="44" applyFont="1" applyFill="1" applyBorder="1" applyAlignment="1" applyProtection="1">
      <alignment horizontal="left"/>
      <protection/>
    </xf>
    <xf numFmtId="0" fontId="4" fillId="0" borderId="0" xfId="53" applyAlignment="1" applyProtection="1">
      <alignment/>
      <protection/>
    </xf>
    <xf numFmtId="0" fontId="13" fillId="0" borderId="0" xfId="53" applyFont="1" applyAlignment="1" applyProtection="1">
      <alignment horizontal="left"/>
      <protection/>
    </xf>
    <xf numFmtId="0" fontId="4" fillId="0" borderId="0" xfId="53" applyAlignment="1" applyProtection="1">
      <alignment horizontal="left"/>
      <protection/>
    </xf>
    <xf numFmtId="14" fontId="9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"/>
    </xf>
    <xf numFmtId="170" fontId="12" fillId="33" borderId="16" xfId="44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>
      <alignment horizontal="center"/>
    </xf>
    <xf numFmtId="172" fontId="12" fillId="33" borderId="0" xfId="0" applyNumberFormat="1" applyFont="1" applyFill="1" applyBorder="1" applyAlignment="1" applyProtection="1">
      <alignment horizontal="right"/>
      <protection locked="0"/>
    </xf>
    <xf numFmtId="0" fontId="11" fillId="0" borderId="17" xfId="0" applyFont="1" applyBorder="1" applyAlignment="1">
      <alignment horizontal="right"/>
    </xf>
    <xf numFmtId="172" fontId="12" fillId="0" borderId="0" xfId="0" applyNumberFormat="1" applyFont="1" applyBorder="1" applyAlignment="1" applyProtection="1">
      <alignment horizontal="right"/>
      <protection locked="0"/>
    </xf>
    <xf numFmtId="1" fontId="12" fillId="0" borderId="0" xfId="0" applyNumberFormat="1" applyFont="1" applyBorder="1" applyAlignment="1" applyProtection="1">
      <alignment horizontal="right"/>
      <protection locked="0"/>
    </xf>
    <xf numFmtId="1" fontId="12" fillId="0" borderId="11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right"/>
    </xf>
    <xf numFmtId="0" fontId="10" fillId="0" borderId="16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70" fontId="12" fillId="33" borderId="0" xfId="44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85725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3</xdr:col>
      <xdr:colOff>57150</xdr:colOff>
      <xdr:row>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" y="95250"/>
          <a:ext cx="3048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OF SOUTH AUSTRALIA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Finance Unit FS26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w.ato.gov.au/atolaw/view.htm?docid=%22TXD%2FTD201811%2FNAT%2FATO%2F00001%2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showGridLines="0" tabSelected="1" view="pageBreakPreview" zoomScale="110" zoomScaleSheetLayoutView="110" zoomScalePageLayoutView="0" workbookViewId="0" topLeftCell="A13">
      <selection activeCell="H39" sqref="H39"/>
    </sheetView>
  </sheetViews>
  <sheetFormatPr defaultColWidth="9.140625" defaultRowHeight="12.75"/>
  <cols>
    <col min="1" max="1" width="4.57421875" style="1" customWidth="1"/>
    <col min="2" max="2" width="27.140625" style="1" customWidth="1"/>
    <col min="3" max="3" width="18.8515625" style="1" customWidth="1"/>
    <col min="4" max="4" width="14.140625" style="1" customWidth="1"/>
    <col min="5" max="5" width="12.8515625" style="1" customWidth="1"/>
    <col min="6" max="16384" width="9.140625" style="1" customWidth="1"/>
  </cols>
  <sheetData>
    <row r="1" ht="12.75"/>
    <row r="2" ht="12.75"/>
    <row r="3" spans="1:6" ht="15.75">
      <c r="A3" s="79" t="s">
        <v>27</v>
      </c>
      <c r="B3" s="79"/>
      <c r="C3" s="79"/>
      <c r="D3" s="79"/>
      <c r="E3" s="79"/>
      <c r="F3" s="80"/>
    </row>
    <row r="4" spans="2:4" ht="24.75" customHeight="1">
      <c r="B4" s="2"/>
      <c r="C4" s="2"/>
      <c r="D4" s="2" t="s">
        <v>30</v>
      </c>
    </row>
    <row r="5" spans="1:6" s="31" customFormat="1" ht="12.75">
      <c r="A5" s="7" t="s">
        <v>12</v>
      </c>
      <c r="B5" s="7"/>
      <c r="C5" s="7"/>
      <c r="D5" s="7"/>
      <c r="E5" s="4"/>
      <c r="F5" s="1"/>
    </row>
    <row r="6" spans="1:6" s="31" customFormat="1" ht="12.75">
      <c r="A6" s="8"/>
      <c r="B6" s="8"/>
      <c r="C6" s="8"/>
      <c r="D6" s="8"/>
      <c r="E6" s="4"/>
      <c r="F6" s="1"/>
    </row>
    <row r="7" spans="1:6" ht="12.75">
      <c r="A7" s="82" t="s">
        <v>28</v>
      </c>
      <c r="B7" s="82"/>
      <c r="C7" s="82"/>
      <c r="D7" s="82"/>
      <c r="E7" s="82"/>
      <c r="F7" s="82"/>
    </row>
    <row r="8" spans="1:6" ht="12.75">
      <c r="A8" s="19"/>
      <c r="B8" s="19"/>
      <c r="C8" s="19"/>
      <c r="D8" s="19"/>
      <c r="E8" s="19"/>
      <c r="F8" s="19"/>
    </row>
    <row r="9" spans="1:6" ht="12.75">
      <c r="A9" s="7" t="s">
        <v>13</v>
      </c>
      <c r="C9" s="7"/>
      <c r="D9" s="7"/>
      <c r="E9" s="7"/>
      <c r="F9" s="4"/>
    </row>
    <row r="10" spans="1:6" ht="12.75">
      <c r="A10" s="20" t="s">
        <v>31</v>
      </c>
      <c r="B10" s="57"/>
      <c r="C10" s="59"/>
      <c r="D10" s="8"/>
      <c r="E10" s="8"/>
      <c r="F10" s="4"/>
    </row>
    <row r="11" spans="2:6" ht="12.75">
      <c r="B11" s="59" t="s">
        <v>32</v>
      </c>
      <c r="C11" s="58"/>
      <c r="D11" s="8"/>
      <c r="E11" s="8"/>
      <c r="F11" s="4"/>
    </row>
    <row r="12" spans="1:6" ht="12.75">
      <c r="A12" s="20" t="s">
        <v>23</v>
      </c>
      <c r="C12" s="8"/>
      <c r="D12" s="8"/>
      <c r="E12" s="8"/>
      <c r="F12" s="4"/>
    </row>
    <row r="13" spans="1:6" ht="12.75">
      <c r="A13" s="20" t="s">
        <v>24</v>
      </c>
      <c r="C13" s="8"/>
      <c r="D13" s="8"/>
      <c r="E13" s="8"/>
      <c r="F13" s="4"/>
    </row>
    <row r="14" spans="1:6" ht="24" customHeight="1">
      <c r="A14" s="4"/>
      <c r="B14" s="8"/>
      <c r="C14" s="8"/>
      <c r="D14" s="8"/>
      <c r="E14" s="8"/>
      <c r="F14" s="5"/>
    </row>
    <row r="15" spans="1:6" s="16" customFormat="1" ht="12.75">
      <c r="A15" s="15"/>
      <c r="B15" s="64" t="s">
        <v>0</v>
      </c>
      <c r="C15" s="65"/>
      <c r="D15" s="65"/>
      <c r="E15" s="66"/>
      <c r="F15" s="15"/>
    </row>
    <row r="16" spans="1:6" ht="15" customHeight="1">
      <c r="A16" s="4"/>
      <c r="B16" s="34"/>
      <c r="C16" s="35" t="s">
        <v>19</v>
      </c>
      <c r="D16" s="67" t="s">
        <v>22</v>
      </c>
      <c r="E16" s="68"/>
      <c r="F16" s="4"/>
    </row>
    <row r="17" spans="1:6" s="3" customFormat="1" ht="14.25" customHeight="1">
      <c r="A17" s="6"/>
      <c r="B17" s="26" t="s">
        <v>25</v>
      </c>
      <c r="C17" s="32" t="s">
        <v>18</v>
      </c>
      <c r="D17" s="81"/>
      <c r="E17" s="68"/>
      <c r="F17" s="6"/>
    </row>
    <row r="18" spans="1:6" ht="14.25" customHeight="1">
      <c r="A18" s="4"/>
      <c r="B18" s="37" t="s">
        <v>26</v>
      </c>
      <c r="C18" s="38" t="s">
        <v>18</v>
      </c>
      <c r="D18" s="69"/>
      <c r="E18" s="70"/>
      <c r="F18" s="4"/>
    </row>
    <row r="19" spans="1:6" ht="14.25" customHeight="1">
      <c r="A19" s="4"/>
      <c r="B19" s="36" t="s">
        <v>1</v>
      </c>
      <c r="C19" s="33">
        <v>43191</v>
      </c>
      <c r="D19" s="71"/>
      <c r="E19" s="72"/>
      <c r="F19" s="4"/>
    </row>
    <row r="20" spans="1:6" ht="14.25" customHeight="1">
      <c r="A20" s="4"/>
      <c r="B20" s="36" t="s">
        <v>2</v>
      </c>
      <c r="C20" s="33">
        <v>43193</v>
      </c>
      <c r="D20" s="73"/>
      <c r="E20" s="72"/>
      <c r="F20" s="4"/>
    </row>
    <row r="21" spans="1:6" ht="14.25" customHeight="1">
      <c r="A21" s="4"/>
      <c r="B21" s="36" t="s">
        <v>16</v>
      </c>
      <c r="C21" s="32" t="s">
        <v>20</v>
      </c>
      <c r="D21" s="74"/>
      <c r="E21" s="72"/>
      <c r="F21" s="4"/>
    </row>
    <row r="22" spans="1:6" ht="14.25" customHeight="1">
      <c r="A22" s="4"/>
      <c r="B22" s="37" t="s">
        <v>17</v>
      </c>
      <c r="C22" s="38" t="s">
        <v>21</v>
      </c>
      <c r="D22" s="75"/>
      <c r="E22" s="76"/>
      <c r="F22" s="4"/>
    </row>
    <row r="23" spans="1:6" ht="29.25" customHeight="1">
      <c r="A23" s="4"/>
      <c r="B23" s="49"/>
      <c r="C23" s="50"/>
      <c r="D23" s="51"/>
      <c r="E23" s="52"/>
      <c r="F23" s="4"/>
    </row>
    <row r="24" spans="1:6" s="18" customFormat="1" ht="12.75">
      <c r="A24" s="17"/>
      <c r="B24" s="64" t="s">
        <v>3</v>
      </c>
      <c r="C24" s="65"/>
      <c r="D24" s="65"/>
      <c r="E24" s="66"/>
      <c r="F24" s="17"/>
    </row>
    <row r="25" spans="1:6" ht="12.75">
      <c r="A25" s="4"/>
      <c r="B25" s="39"/>
      <c r="C25" s="22"/>
      <c r="D25" s="22"/>
      <c r="E25" s="40"/>
      <c r="F25" s="4"/>
    </row>
    <row r="26" spans="1:6" ht="15.75" customHeight="1">
      <c r="A26" s="4"/>
      <c r="B26" s="41"/>
      <c r="C26" s="23" t="s">
        <v>11</v>
      </c>
      <c r="D26" s="24"/>
      <c r="E26" s="42" t="s">
        <v>22</v>
      </c>
      <c r="F26" s="4"/>
    </row>
    <row r="27" spans="1:6" ht="15.75" customHeight="1">
      <c r="A27" s="4"/>
      <c r="B27" s="43" t="s">
        <v>4</v>
      </c>
      <c r="C27" s="25"/>
      <c r="D27" s="26"/>
      <c r="E27" s="44"/>
      <c r="F27" s="4"/>
    </row>
    <row r="28" spans="1:6" ht="15.75" customHeight="1">
      <c r="A28" s="4"/>
      <c r="B28" s="45" t="s">
        <v>5</v>
      </c>
      <c r="C28" s="27"/>
      <c r="D28" s="28"/>
      <c r="E28" s="47">
        <f>IF(D21&lt;=C$37,D17*D37,IF(D21&lt;=C$38,D17*D38,IF(D21&lt;=C$39,D17*D39,D17*D40)))</f>
        <v>0</v>
      </c>
      <c r="F28" s="4"/>
    </row>
    <row r="29" spans="1:6" ht="15.75" customHeight="1">
      <c r="A29" s="4"/>
      <c r="B29" s="45" t="s">
        <v>6</v>
      </c>
      <c r="C29" s="29">
        <f>D20-D19-1</f>
        <v>-1</v>
      </c>
      <c r="D29" s="28"/>
      <c r="E29" s="47">
        <f>(D20-D19-1)*D17</f>
        <v>0</v>
      </c>
      <c r="F29" s="4"/>
    </row>
    <row r="30" spans="1:6" ht="15.75" customHeight="1">
      <c r="A30" s="4"/>
      <c r="B30" s="45" t="s">
        <v>7</v>
      </c>
      <c r="C30" s="27"/>
      <c r="D30" s="28"/>
      <c r="E30" s="48">
        <f>IF(D22&lt;=C37,D17*E37,IF(D22&lt;=C38,D17*E38,IF(D22&lt;=C39,D17*E39,D17*E40)))</f>
        <v>0</v>
      </c>
      <c r="F30" s="4"/>
    </row>
    <row r="31" spans="1:6" ht="15.75" customHeight="1">
      <c r="A31" s="4"/>
      <c r="B31" s="43" t="s">
        <v>8</v>
      </c>
      <c r="C31" s="30"/>
      <c r="D31" s="28"/>
      <c r="E31" s="48">
        <f>IF(D21&lt;C42,D42*D18,D43*D18)+(C29*D18)+IF(D22&lt;C42,E42*D18,E43*D18)</f>
        <v>0</v>
      </c>
      <c r="F31" s="4"/>
    </row>
    <row r="32" spans="1:6" ht="27" customHeight="1">
      <c r="A32" s="4"/>
      <c r="B32" s="77" t="s">
        <v>29</v>
      </c>
      <c r="C32" s="78"/>
      <c r="D32" s="21"/>
      <c r="E32" s="46">
        <f>SUM(E28:E31)</f>
        <v>0</v>
      </c>
      <c r="F32" s="4"/>
    </row>
    <row r="33" spans="1:6" ht="12.75">
      <c r="A33" s="4"/>
      <c r="B33" s="53"/>
      <c r="C33" s="54"/>
      <c r="D33" s="55"/>
      <c r="E33" s="56"/>
      <c r="F33" s="4"/>
    </row>
    <row r="34" spans="1:6" ht="12.75">
      <c r="A34" s="4"/>
      <c r="B34" s="2"/>
      <c r="C34" s="2"/>
      <c r="D34" s="2"/>
      <c r="E34" s="2"/>
      <c r="F34" s="4"/>
    </row>
    <row r="35" spans="3:5" s="9" customFormat="1" ht="11.25">
      <c r="C35" s="61" t="s">
        <v>14</v>
      </c>
      <c r="D35" s="62"/>
      <c r="E35" s="63"/>
    </row>
    <row r="36" spans="3:5" s="9" customFormat="1" ht="11.25">
      <c r="C36" s="10" t="s">
        <v>15</v>
      </c>
      <c r="D36" s="11" t="s">
        <v>9</v>
      </c>
      <c r="E36" s="11" t="s">
        <v>10</v>
      </c>
    </row>
    <row r="37" spans="3:5" s="9" customFormat="1" ht="11.25">
      <c r="C37" s="13">
        <v>700</v>
      </c>
      <c r="D37" s="12">
        <v>1</v>
      </c>
      <c r="E37" s="12">
        <v>0</v>
      </c>
    </row>
    <row r="38" spans="3:5" s="9" customFormat="1" ht="11.25">
      <c r="C38" s="13">
        <v>1300</v>
      </c>
      <c r="D38" s="12">
        <v>0.75</v>
      </c>
      <c r="E38" s="12">
        <v>0.25</v>
      </c>
    </row>
    <row r="39" spans="3:5" s="9" customFormat="1" ht="11.25">
      <c r="C39" s="13">
        <v>1900</v>
      </c>
      <c r="D39" s="12">
        <v>0.5</v>
      </c>
      <c r="E39" s="12">
        <v>0.5</v>
      </c>
    </row>
    <row r="40" spans="3:5" s="9" customFormat="1" ht="11.25">
      <c r="C40" s="13">
        <v>1900</v>
      </c>
      <c r="D40" s="12">
        <v>0</v>
      </c>
      <c r="E40" s="12">
        <v>1</v>
      </c>
    </row>
    <row r="41" spans="3:5" s="9" customFormat="1" ht="11.25">
      <c r="C41" s="10" t="s">
        <v>8</v>
      </c>
      <c r="D41" s="10"/>
      <c r="E41" s="10"/>
    </row>
    <row r="42" spans="3:5" s="9" customFormat="1" ht="11.25">
      <c r="C42" s="10">
        <v>1200</v>
      </c>
      <c r="D42" s="14">
        <v>1</v>
      </c>
      <c r="E42" s="14">
        <v>0.5</v>
      </c>
    </row>
    <row r="43" spans="2:5" s="9" customFormat="1" ht="11.25">
      <c r="B43" s="60">
        <v>43346</v>
      </c>
      <c r="C43" s="10">
        <v>1200</v>
      </c>
      <c r="D43" s="14">
        <v>0.5</v>
      </c>
      <c r="E43" s="14">
        <v>1</v>
      </c>
    </row>
    <row r="44" s="9" customFormat="1" ht="11.25"/>
  </sheetData>
  <sheetProtection/>
  <mergeCells count="13">
    <mergeCell ref="A3:F3"/>
    <mergeCell ref="D17:E17"/>
    <mergeCell ref="A7:F7"/>
    <mergeCell ref="C35:E35"/>
    <mergeCell ref="B15:E15"/>
    <mergeCell ref="D16:E16"/>
    <mergeCell ref="B24:E24"/>
    <mergeCell ref="D18:E18"/>
    <mergeCell ref="D19:E19"/>
    <mergeCell ref="D20:E20"/>
    <mergeCell ref="D21:E21"/>
    <mergeCell ref="D22:E22"/>
    <mergeCell ref="B32:C32"/>
  </mergeCells>
  <hyperlinks>
    <hyperlink ref="B11" r:id="rId1" display="Australian and International Rates for Travel Allowances"/>
  </hyperlinks>
  <printOptions/>
  <pageMargins left="0.88" right="0.75" top="0.76" bottom="0.29" header="0.5" footer="0.19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igsmjv</dc:creator>
  <cp:keywords/>
  <dc:description/>
  <cp:lastModifiedBy>University of South Australia</cp:lastModifiedBy>
  <cp:lastPrinted>2018-08-26T23:08:43Z</cp:lastPrinted>
  <dcterms:created xsi:type="dcterms:W3CDTF">2001-07-04T01:09:39Z</dcterms:created>
  <dcterms:modified xsi:type="dcterms:W3CDTF">2018-09-03T04:56:06Z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