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EAO\Dean of Teaching and Learning\Projects and Events\Short Programs\Costing tool\"/>
    </mc:Choice>
  </mc:AlternateContent>
  <xr:revisionPtr revIDLastSave="0" documentId="8_{C8E20BD8-6386-4B1F-9393-389D063BEBD1}" xr6:coauthVersionLast="41" xr6:coauthVersionMax="41" xr10:uidLastSave="{00000000-0000-0000-0000-000000000000}"/>
  <bookViews>
    <workbookView xWindow="-120" yWindow="-120" windowWidth="29040" windowHeight="15840" activeTab="1" xr2:uid="{00000000-000D-0000-FFFF-FFFF00000000}"/>
  </bookViews>
  <sheets>
    <sheet name="Checklist" sheetId="6" r:id="rId1"/>
    <sheet name="Short Program Budget" sheetId="5"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2" i="5" l="1"/>
  <c r="E52" i="5"/>
  <c r="E75" i="5" l="1"/>
  <c r="F75" i="5"/>
  <c r="F74" i="5"/>
  <c r="E74" i="5"/>
  <c r="F28" i="5" l="1"/>
  <c r="E28" i="5"/>
  <c r="F11" i="5"/>
  <c r="E11" i="5"/>
  <c r="F10" i="5"/>
  <c r="E10" i="5"/>
  <c r="F25" i="5"/>
  <c r="F26" i="5"/>
  <c r="F27" i="5"/>
  <c r="F24" i="5"/>
  <c r="E25" i="5"/>
  <c r="E26" i="5"/>
  <c r="E27" i="5"/>
  <c r="E24" i="5"/>
  <c r="E13" i="5" l="1"/>
  <c r="E87" i="5" s="1"/>
  <c r="F13" i="5"/>
  <c r="F87" i="5"/>
  <c r="F34" i="5"/>
  <c r="F35" i="5"/>
  <c r="F36" i="5"/>
  <c r="F37" i="5"/>
  <c r="E34" i="5"/>
  <c r="E35" i="5"/>
  <c r="E36" i="5"/>
  <c r="E37" i="5"/>
  <c r="B93" i="5"/>
  <c r="B94" i="5"/>
  <c r="F81" i="5"/>
  <c r="E81" i="5"/>
  <c r="F80" i="5"/>
  <c r="E80" i="5"/>
  <c r="F73" i="5"/>
  <c r="E73" i="5"/>
  <c r="F72" i="5"/>
  <c r="E72" i="5"/>
  <c r="F71" i="5"/>
  <c r="E71" i="5"/>
  <c r="F70" i="5"/>
  <c r="E70" i="5"/>
  <c r="F67" i="5"/>
  <c r="E67" i="5"/>
  <c r="F17" i="5"/>
  <c r="E17" i="5"/>
  <c r="E20" i="5" l="1"/>
  <c r="E21" i="5"/>
  <c r="E58" i="5"/>
  <c r="F58" i="5"/>
  <c r="F47" i="5"/>
  <c r="F48" i="5"/>
  <c r="E47" i="5"/>
  <c r="E48" i="5"/>
  <c r="F31" i="5"/>
  <c r="F32" i="5"/>
  <c r="F33" i="5"/>
  <c r="E31" i="5"/>
  <c r="E32" i="5"/>
  <c r="E33" i="5"/>
  <c r="F21" i="5"/>
  <c r="E19" i="5"/>
  <c r="F19" i="5"/>
  <c r="F20" i="5"/>
  <c r="F60" i="5"/>
  <c r="F61" i="5"/>
  <c r="E60" i="5"/>
  <c r="E61" i="5"/>
  <c r="F59" i="5"/>
  <c r="E59" i="5"/>
  <c r="E45" i="5"/>
  <c r="E42" i="5"/>
  <c r="E38" i="5"/>
  <c r="E39" i="5"/>
  <c r="E43" i="5"/>
  <c r="E44" i="5"/>
  <c r="E46" i="5"/>
  <c r="E49" i="5"/>
  <c r="E53" i="5"/>
  <c r="E54" i="5"/>
  <c r="E55" i="5"/>
  <c r="E79" i="5"/>
  <c r="E78" i="5"/>
  <c r="F38" i="5"/>
  <c r="F39" i="5"/>
  <c r="F42" i="5"/>
  <c r="F43" i="5"/>
  <c r="F44" i="5"/>
  <c r="F45" i="5"/>
  <c r="F46" i="5"/>
  <c r="F49" i="5"/>
  <c r="F53" i="5"/>
  <c r="F54" i="5"/>
  <c r="F55" i="5"/>
  <c r="F78" i="5"/>
  <c r="F79" i="5"/>
  <c r="E63" i="5" l="1"/>
  <c r="F83" i="5"/>
  <c r="E83" i="5"/>
  <c r="F63" i="5"/>
  <c r="F89" i="5" l="1"/>
  <c r="F91" i="5" s="1"/>
  <c r="C94" i="5" s="1"/>
  <c r="E89" i="5"/>
  <c r="E91" i="5" s="1"/>
  <c r="C9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Walker</author>
  </authors>
  <commentList>
    <comment ref="A11" authorId="0" shapeId="0" xr:uid="{8073FB1A-02C1-4D4C-AE41-3B6F3C91AD58}">
      <text>
        <r>
          <rPr>
            <sz val="9"/>
            <color indexed="81"/>
            <rFont val="Tahoma"/>
            <family val="2"/>
          </rPr>
          <t>Apart from competitors, how else would students learn about the topic of the short program? How much time and money would it cost them?</t>
        </r>
      </text>
    </comment>
    <comment ref="A14" authorId="0" shapeId="0" xr:uid="{43207FA0-32B0-4C1D-A6C1-ADABC31E8EA6}">
      <text>
        <r>
          <rPr>
            <sz val="9"/>
            <color indexed="81"/>
            <rFont val="Tahoma"/>
            <family val="2"/>
          </rPr>
          <t>How is this program different or better than other similar programs currently on the market?</t>
        </r>
      </text>
    </comment>
    <comment ref="A15" authorId="0" shapeId="0" xr:uid="{1E72FF7F-6501-421D-90AC-84DDA18AAB42}">
      <text>
        <r>
          <rPr>
            <sz val="9"/>
            <color indexed="81"/>
            <rFont val="Tahoma"/>
            <family val="2"/>
          </rPr>
          <t>What are the short program's strategic intentions? What will it achieve? How does it fit with school goals and E25?</t>
        </r>
      </text>
    </comment>
    <comment ref="A25" authorId="0" shapeId="0" xr:uid="{BD40867E-901F-45D0-8F43-EE59B72CA74F}">
      <text>
        <r>
          <rPr>
            <sz val="9"/>
            <color indexed="81"/>
            <rFont val="Tahoma"/>
            <family val="2"/>
          </rPr>
          <t>Will you need to include an industry partner in co-developing and/or co-delivering this program?</t>
        </r>
      </text>
    </comment>
    <comment ref="A26" authorId="0" shapeId="0" xr:uid="{BF44F92D-FE50-41EB-9EDD-515EE68DF42D}">
      <text>
        <r>
          <rPr>
            <sz val="9"/>
            <color indexed="81"/>
            <rFont val="Tahoma"/>
            <family val="2"/>
          </rPr>
          <t>Which campus will students go to attend this program?</t>
        </r>
      </text>
    </comment>
    <comment ref="A31" authorId="0" shapeId="0" xr:uid="{5D7A43CF-D5A2-4638-AACE-F302243FAD33}">
      <text>
        <r>
          <rPr>
            <sz val="9"/>
            <color indexed="81"/>
            <rFont val="Tahoma"/>
            <family val="2"/>
          </rPr>
          <t>Is sessional teaching staff (ie, UniSA lecturers) required to deliver the program?</t>
        </r>
      </text>
    </comment>
    <comment ref="A32" authorId="0" shapeId="0" xr:uid="{2A4479D3-174E-4FB9-9C43-C9653D009444}">
      <text>
        <r>
          <rPr>
            <sz val="9"/>
            <color indexed="81"/>
            <rFont val="Tahoma"/>
            <family val="2"/>
          </rPr>
          <t>Is a non-UniSA tutor/expert required to deliver the program?</t>
        </r>
      </text>
    </comment>
    <comment ref="A33" authorId="0" shapeId="0" xr:uid="{7DF3182B-F9F0-446F-AF52-ED4DD7E4B90E}">
      <text>
        <r>
          <rPr>
            <sz val="9"/>
            <color indexed="81"/>
            <rFont val="Tahoma"/>
            <family val="2"/>
          </rPr>
          <t>What administrative support is required to ensure the program runs smoothly before, during and after the program delivery?</t>
        </r>
      </text>
    </comment>
    <comment ref="A34" authorId="0" shapeId="0" xr:uid="{DF5F0052-CC04-479E-903C-4290E729401C}">
      <text>
        <r>
          <rPr>
            <sz val="9"/>
            <color indexed="81"/>
            <rFont val="Tahoma"/>
            <family val="2"/>
          </rPr>
          <t>What technical support is required to ensure the program runs smoothly before, during and after the program delivery?</t>
        </r>
      </text>
    </comment>
    <comment ref="A35" authorId="0" shapeId="0" xr:uid="{C98CB3A7-B83F-41A4-AD10-8B967767A2FD}">
      <text>
        <r>
          <rPr>
            <sz val="9"/>
            <color indexed="81"/>
            <rFont val="Tahoma"/>
            <charset val="1"/>
          </rPr>
          <t>This may include service fees, travel, accommodation, etc.</t>
        </r>
      </text>
    </comment>
    <comment ref="A41" authorId="0" shapeId="0" xr:uid="{441C8FFB-0A34-4361-B6B9-9B239626BB1A}">
      <text>
        <r>
          <rPr>
            <sz val="9"/>
            <color indexed="81"/>
            <rFont val="Tahoma"/>
            <charset val="1"/>
          </rPr>
          <t>Facebook advertising
LinkedIn advertising
Facebook group posting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Lynda Booth</author>
    <author>John Walker</author>
  </authors>
  <commentList>
    <comment ref="E7" authorId="0" shapeId="0" xr:uid="{00000000-0006-0000-0000-000001000000}">
      <text>
        <r>
          <rPr>
            <b/>
            <sz val="8"/>
            <color indexed="81"/>
            <rFont val="Tahoma"/>
          </rPr>
          <t>Short program:</t>
        </r>
        <r>
          <rPr>
            <sz val="8"/>
            <color indexed="81"/>
            <rFont val="Tahoma"/>
          </rPr>
          <t xml:space="preserve">
Change these numbers based on the expected numbers to enrol in the short program. This should be the worst medium and best case senarios.
</t>
        </r>
      </text>
    </comment>
    <comment ref="E8" authorId="1" shapeId="0" xr:uid="{00000000-0006-0000-0000-000002000000}">
      <text>
        <r>
          <rPr>
            <sz val="9"/>
            <color indexed="81"/>
            <rFont val="Tahoma"/>
            <family val="2"/>
          </rPr>
          <t>Enter the minimum number of students expected to enrol in this short program</t>
        </r>
      </text>
    </comment>
    <comment ref="F8" authorId="1" shapeId="0" xr:uid="{00000000-0006-0000-0000-000004000000}">
      <text>
        <r>
          <rPr>
            <sz val="9"/>
            <color indexed="81"/>
            <rFont val="Tahoma"/>
            <family val="2"/>
          </rPr>
          <t>Enter the expected number of students to enrol in this short program</t>
        </r>
      </text>
    </comment>
    <comment ref="B10" authorId="1" shapeId="0" xr:uid="{2F14E88F-D92C-4E1D-B604-8FB6B48D063E}">
      <text>
        <r>
          <rPr>
            <sz val="9"/>
            <color indexed="81"/>
            <rFont val="Tahoma"/>
            <family val="2"/>
          </rPr>
          <t>This refers to the income generated from student enrolments. NB - You will need to factor in GST of 10% into short program fees.</t>
        </r>
      </text>
    </comment>
    <comment ref="D10" authorId="1" shapeId="0" xr:uid="{D4A2DD6C-E529-4ACB-AA1A-60C5A260DC94}">
      <text>
        <r>
          <rPr>
            <sz val="9"/>
            <color indexed="81"/>
            <rFont val="Tahoma"/>
            <family val="2"/>
          </rPr>
          <t>Enter a cost per enrolment here. You may wish to adjust this figure as you enter costs below</t>
        </r>
      </text>
    </comment>
    <comment ref="B11" authorId="1" shapeId="0" xr:uid="{26C327F2-33E5-4442-BB5A-E4E133F758E2}">
      <text>
        <r>
          <rPr>
            <sz val="9"/>
            <color indexed="81"/>
            <rFont val="Tahoma"/>
            <family val="2"/>
          </rPr>
          <t>This refers to any other income acquired outside of enrolment fees (ie, carry forward funding). NB- funding from within the University (eg, carry forward funds) do not incur GST</t>
        </r>
      </text>
    </comment>
    <comment ref="D11" authorId="1" shapeId="0" xr:uid="{AA9062CE-83FE-4B6B-B7A0-CAF7DE15AF2A}">
      <text>
        <r>
          <rPr>
            <sz val="9"/>
            <color indexed="81"/>
            <rFont val="Tahoma"/>
            <family val="2"/>
          </rPr>
          <t>Enter any additional income here. This may include funding provided by a School, or a grant</t>
        </r>
      </text>
    </comment>
    <comment ref="D19" authorId="1" shapeId="0" xr:uid="{E867EC8F-E890-4562-8C75-76BD325FCFD3}">
      <text>
        <r>
          <rPr>
            <sz val="9"/>
            <color indexed="81"/>
            <rFont val="Tahoma"/>
            <family val="2"/>
          </rPr>
          <t>Refers to fees charged by (external) market analysis firms. 
Costs are usually absorbed by the School, particularly for short programs that will be repeated indefinitely.
For short programs that are one-off, or have a limited run, this fee may need to be incorporated.  
Please use your discretion.</t>
        </r>
      </text>
    </comment>
    <comment ref="D20" authorId="1" shapeId="0" xr:uid="{8CC08359-EF8D-4C40-86C8-4DE040675CB4}">
      <text>
        <r>
          <rPr>
            <sz val="9"/>
            <color indexed="81"/>
            <rFont val="Tahoma"/>
            <family val="2"/>
          </rPr>
          <t>Refers to fees charged by (external) consultants. 
Costs are usually absorbed by the School, particularly for short programs that will be repeated indefinitely.
For short programs that are one-off, or have a limited run, this fee may need to be incorporated.  
Please use your discretion.</t>
        </r>
      </text>
    </comment>
    <comment ref="C24" authorId="1" shapeId="0" xr:uid="{DA95BB46-F1AB-4F26-B140-1BA0765CE650}">
      <text>
        <r>
          <rPr>
            <sz val="9"/>
            <color indexed="81"/>
            <rFont val="Tahoma"/>
            <family val="2"/>
          </rPr>
          <t>Enter the total number of hours allocated for the teaching staff to deliver the short program.</t>
        </r>
      </text>
    </comment>
    <comment ref="D24" authorId="1" shapeId="0" xr:uid="{4D07B3A1-C66C-4324-AFE1-D07FB20D16D0}">
      <text>
        <r>
          <rPr>
            <sz val="9"/>
            <color indexed="81"/>
            <rFont val="Tahoma"/>
            <family val="2"/>
          </rPr>
          <t>Enter the hourly rate of the sessional teaching staff here.  Check with School Manager for current rates.</t>
        </r>
      </text>
    </comment>
    <comment ref="C25" authorId="1" shapeId="0" xr:uid="{1FBC8A5A-C83B-4B1E-81D7-80A97346894B}">
      <text>
        <r>
          <rPr>
            <sz val="9"/>
            <color indexed="81"/>
            <rFont val="Tahoma"/>
            <family val="2"/>
          </rPr>
          <t>Enter the total number of hours allocated for the teaching staff to deliver the short program.</t>
        </r>
      </text>
    </comment>
    <comment ref="D25" authorId="1" shapeId="0" xr:uid="{9D2AEB4E-F2FF-49F6-9EAD-B4680B3F6F75}">
      <text>
        <r>
          <rPr>
            <sz val="9"/>
            <color indexed="81"/>
            <rFont val="Tahoma"/>
            <family val="2"/>
          </rPr>
          <t>Enter the hourly rate of the sessional teaching staff here.  Check with School Manager for current rates.</t>
        </r>
      </text>
    </comment>
    <comment ref="C26" authorId="1" shapeId="0" xr:uid="{9D31D966-1839-4C54-A26B-045879E4A797}">
      <text>
        <r>
          <rPr>
            <sz val="9"/>
            <color indexed="81"/>
            <rFont val="Tahoma"/>
            <family val="2"/>
          </rPr>
          <t>Enter the total number of hours allocated for the administrative support staff to support the short program.</t>
        </r>
      </text>
    </comment>
    <comment ref="D26" authorId="1" shapeId="0" xr:uid="{FBEC3337-649E-4650-B986-E253B3972399}">
      <text>
        <r>
          <rPr>
            <sz val="9"/>
            <color indexed="81"/>
            <rFont val="Tahoma"/>
            <family val="2"/>
          </rPr>
          <t>Enter the hourly rate of the administrative support staff here.  Check with School Manager for current rates.</t>
        </r>
      </text>
    </comment>
    <comment ref="C27" authorId="1" shapeId="0" xr:uid="{3CC914CD-171D-472A-9CDD-8599A0B5C936}">
      <text>
        <r>
          <rPr>
            <sz val="9"/>
            <color indexed="81"/>
            <rFont val="Tahoma"/>
            <family val="2"/>
          </rPr>
          <t>Enter the total number of hours allocated for the technical support staff to support the short program.</t>
        </r>
      </text>
    </comment>
    <comment ref="D27" authorId="1" shapeId="0" xr:uid="{FCE32227-F0F3-4DDD-BB3E-E2B593CBE7CB}">
      <text>
        <r>
          <rPr>
            <sz val="9"/>
            <color indexed="81"/>
            <rFont val="Tahoma"/>
            <family val="2"/>
          </rPr>
          <t>Enter the hourly rate of the Technical support staff here.  Check with School Manager for current rates.</t>
        </r>
      </text>
    </comment>
    <comment ref="B28" authorId="1" shapeId="0" xr:uid="{9C49D841-9D95-4CD0-9757-AB6113069A7A}">
      <text>
        <r>
          <rPr>
            <b/>
            <sz val="9"/>
            <color indexed="81"/>
            <rFont val="Tahoma"/>
            <family val="2"/>
          </rPr>
          <t>John Walker:</t>
        </r>
        <r>
          <rPr>
            <sz val="9"/>
            <color indexed="81"/>
            <rFont val="Tahoma"/>
            <family val="2"/>
          </rPr>
          <t xml:space="preserve">
This refers to non-UniSA  tutors who may be hired to either run or help facilitate the short program.  </t>
        </r>
      </text>
    </comment>
    <comment ref="B31" authorId="1" shapeId="0" xr:uid="{A6E241C2-3A20-434A-8108-02E6D6BE50CB}">
      <text>
        <r>
          <rPr>
            <sz val="9"/>
            <color indexed="81"/>
            <rFont val="Tahoma"/>
            <family val="2"/>
          </rPr>
          <t>Refers to any equipment that must be rented for the running of the short program, particularly if the program is held off-campus and at an unconventional location.</t>
        </r>
      </text>
    </comment>
    <comment ref="B32" authorId="1" shapeId="0" xr:uid="{2573078D-6F16-4DD0-8B48-464DDAEED35A}">
      <text>
        <r>
          <rPr>
            <sz val="9"/>
            <color indexed="81"/>
            <rFont val="Tahoma"/>
            <family val="2"/>
          </rPr>
          <t>Refers to hireage fees for off-campus venues</t>
        </r>
      </text>
    </comment>
    <comment ref="B33" authorId="1" shapeId="0" xr:uid="{60E61477-062E-4A73-80CC-ABB2DE642365}">
      <text>
        <r>
          <rPr>
            <sz val="9"/>
            <color indexed="81"/>
            <rFont val="Tahoma"/>
            <family val="2"/>
          </rPr>
          <t>Refers to any additional venue-related fees for an off-campus venue</t>
        </r>
      </text>
    </comment>
    <comment ref="B34" authorId="1" shapeId="0" xr:uid="{726F958B-8063-4CB8-8FA3-1260A8478CD6}">
      <text>
        <r>
          <rPr>
            <sz val="9"/>
            <color indexed="81"/>
            <rFont val="Tahoma"/>
            <family val="2"/>
          </rPr>
          <t>Refers to materials required for the delivery of the short program (eg, clay, art supplies). This does not include stationary.</t>
        </r>
      </text>
    </comment>
    <comment ref="B35" authorId="1" shapeId="0" xr:uid="{C8140103-0320-409A-83CB-A927AD10F742}">
      <text>
        <r>
          <rPr>
            <sz val="9"/>
            <color indexed="81"/>
            <rFont val="Tahoma"/>
            <family val="2"/>
          </rPr>
          <t xml:space="preserve">Refers to transportation costs of tutors/lecturers who must travel for program delivery (eg, flights, car rental)
</t>
        </r>
      </text>
    </comment>
    <comment ref="B36" authorId="1" shapeId="0" xr:uid="{DA9D871F-85D4-4802-BE65-04F28939BEFC}">
      <text>
        <r>
          <rPr>
            <sz val="9"/>
            <color indexed="81"/>
            <rFont val="Tahoma"/>
            <family val="2"/>
          </rPr>
          <t>Refers to accommodation costs of tutors/lecturers who must travel and stay overnight for program delivery</t>
        </r>
      </text>
    </comment>
    <comment ref="B37" authorId="1" shapeId="0" xr:uid="{3716B2B2-AB59-4090-AC16-66B711A79460}">
      <text>
        <r>
          <rPr>
            <sz val="9"/>
            <color indexed="81"/>
            <rFont val="Tahoma"/>
            <family val="2"/>
          </rPr>
          <t>Refers to various expenses of tutors/lecturers who must travel for program delivery (eg, parking fees, per diems, etc.)</t>
        </r>
      </text>
    </comment>
    <comment ref="B38" authorId="1" shapeId="0" xr:uid="{D79ACB47-5A25-41ED-9EBF-2572BE8B39AB}">
      <text>
        <r>
          <rPr>
            <sz val="9"/>
            <color indexed="81"/>
            <rFont val="Tahoma"/>
            <family val="2"/>
          </rPr>
          <t>Refers to any signage or decoration required to clearly identify the short program. This may be required at an external venue.</t>
        </r>
      </text>
    </comment>
    <comment ref="B42" authorId="1" shapeId="0" xr:uid="{00000000-0006-0000-0000-00000A000000}">
      <text>
        <r>
          <rPr>
            <sz val="9"/>
            <color indexed="81"/>
            <rFont val="Tahoma"/>
            <family val="2"/>
          </rPr>
          <t>Refers to:
e-brochures
e-postcards
e-flyers
e-posters
In most cases, this can be developed in-house by CMK</t>
        </r>
      </text>
    </comment>
    <comment ref="B43" authorId="1" shapeId="0" xr:uid="{83A789CF-5916-496C-8C12-921D695C36B1}">
      <text>
        <r>
          <rPr>
            <sz val="9"/>
            <color indexed="81"/>
            <rFont val="Tahoma"/>
            <family val="2"/>
          </rPr>
          <t>Refers to costs incurred from utilising or purchasing distribution lists (eg, from professional associations)</t>
        </r>
      </text>
    </comment>
    <comment ref="B44" authorId="1" shapeId="0" xr:uid="{346CBA7C-357E-4042-A5CF-CD00A9C09A39}">
      <text>
        <r>
          <rPr>
            <sz val="9"/>
            <color indexed="81"/>
            <rFont val="Tahoma"/>
            <family val="2"/>
          </rPr>
          <t>Refers to advertising on:
Google
Billboard
Facebook
Adshell
LinkedIn
Radio
TV
Inmobi
Instagram
Plista
GDN
This may be covered by CMK marketing</t>
        </r>
      </text>
    </comment>
    <comment ref="B45" authorId="1" shapeId="0" xr:uid="{00000000-0006-0000-0000-00000C000000}">
      <text>
        <r>
          <rPr>
            <sz val="9"/>
            <color indexed="81"/>
            <rFont val="Tahoma"/>
            <family val="2"/>
          </rPr>
          <t>Refers to:
Brochures
Postcards
Flyers
Advertisements</t>
        </r>
      </text>
    </comment>
    <comment ref="B47" authorId="1" shapeId="0" xr:uid="{00000000-0006-0000-0000-00000E000000}">
      <text>
        <r>
          <rPr>
            <sz val="9"/>
            <color indexed="81"/>
            <rFont val="Tahoma"/>
            <family val="2"/>
          </rPr>
          <t>Refers to fees charged by a graphic artist or designer, generally an external service, to develop high-quality media or templates for program development. 
This may not be required as graphic design is usually developed internally with support from CMK</t>
        </r>
      </text>
    </comment>
    <comment ref="B48" authorId="1" shapeId="0" xr:uid="{981DB7AD-F007-4CC4-A37E-3A2543EC57F6}">
      <text>
        <r>
          <rPr>
            <sz val="9"/>
            <color indexed="81"/>
            <rFont val="Tahoma"/>
            <family val="2"/>
          </rPr>
          <t>Refers to the development of an external short program website.  In most cases, this will not be required as websites are developed internally with support from CMK</t>
        </r>
      </text>
    </comment>
    <comment ref="B52" authorId="1" shapeId="0" xr:uid="{B146E10A-33CC-44B3-9FD6-A95FFFAECC1B}">
      <text>
        <r>
          <rPr>
            <sz val="9"/>
            <color indexed="81"/>
            <rFont val="Tahoma"/>
            <family val="2"/>
          </rPr>
          <t>Refers to any fees charged by an external registration/enrolment system, such as Eventbrite or Conference Online</t>
        </r>
      </text>
    </comment>
    <comment ref="B53" authorId="1" shapeId="0" xr:uid="{00000000-0006-0000-0000-000011000000}">
      <text>
        <r>
          <rPr>
            <sz val="9"/>
            <color indexed="81"/>
            <rFont val="Tahoma"/>
            <charset val="1"/>
          </rPr>
          <t>Refers to cost of posting out any program-related or marketing materials  (eg, flyers, posters, pre-program assessment documentation, pre-reading books)</t>
        </r>
      </text>
    </comment>
    <comment ref="B54" authorId="1" shapeId="0" xr:uid="{00000000-0006-0000-0000-000013000000}">
      <text>
        <r>
          <rPr>
            <sz val="9"/>
            <color indexed="81"/>
            <rFont val="Tahoma"/>
            <charset val="1"/>
          </rPr>
          <t>Refers to the inclusion of a contingency cost for unforeseen expenses, particularly if short program is held off-campus</t>
        </r>
      </text>
    </comment>
    <comment ref="B58" authorId="1" shapeId="0" xr:uid="{00000000-0006-0000-0000-000010000000}">
      <text>
        <r>
          <rPr>
            <sz val="9"/>
            <color indexed="81"/>
            <rFont val="Tahoma"/>
            <family val="2"/>
          </rPr>
          <t>Refers</t>
        </r>
        <r>
          <rPr>
            <sz val="9"/>
            <color indexed="81"/>
            <rFont val="Tahoma"/>
            <charset val="1"/>
          </rPr>
          <t xml:space="preserve"> to costs incurred by the short program facilitator/organiser (who may not be the tutor or lecturer). This may apply only if short program is held off-campus </t>
        </r>
      </text>
    </comment>
    <comment ref="B59" authorId="1" shapeId="0" xr:uid="{6D046A35-14DE-4009-B029-C7AF914AA032}">
      <text>
        <r>
          <rPr>
            <sz val="9"/>
            <color indexed="81"/>
            <rFont val="Tahoma"/>
            <family val="2"/>
          </rPr>
          <t xml:space="preserve">Refers to costs incurred by the short program facilitator/organiser (who may not be the tutor or lecturer). This may apply only if short program is held off-campus </t>
        </r>
      </text>
    </comment>
    <comment ref="B60" authorId="1" shapeId="0" xr:uid="{0C5F017C-25C5-440C-9A74-6FC0D39B2E6C}">
      <text>
        <r>
          <rPr>
            <sz val="9"/>
            <color indexed="81"/>
            <rFont val="Tahoma"/>
            <family val="2"/>
          </rPr>
          <t xml:space="preserve">Refers to costs incurred by the short program facilitator/organiser (who may not be the tutor or lecturer). This may apply only if short program is held off-campus </t>
        </r>
      </text>
    </comment>
    <comment ref="B61" authorId="1" shapeId="0" xr:uid="{F5BA40A6-576C-4E50-9375-691E4F05CBE4}">
      <text>
        <r>
          <rPr>
            <sz val="9"/>
            <color indexed="81"/>
            <rFont val="Tahoma"/>
            <family val="2"/>
          </rPr>
          <t xml:space="preserve">Refers to costs incurred by the short program facilitator/organiser (who may not be the tutor or lecturer). This may apply only if short program is held off-campus </t>
        </r>
      </text>
    </comment>
    <comment ref="D69" authorId="1" shapeId="0" xr:uid="{62543423-FA7E-4EB7-907E-77E2FE70BD7C}">
      <text>
        <r>
          <rPr>
            <sz val="9"/>
            <color indexed="81"/>
            <rFont val="Tahoma"/>
            <family val="2"/>
          </rPr>
          <t>Enter the cost per person excluding GST for each of the items below</t>
        </r>
      </text>
    </comment>
    <comment ref="C70" authorId="1" shapeId="0" xr:uid="{C445BD2B-4600-4903-9E95-6E24AB1A7440}">
      <text>
        <r>
          <rPr>
            <sz val="9"/>
            <color indexed="81"/>
            <rFont val="Tahoma"/>
            <family val="2"/>
          </rPr>
          <t>Enter number of days morning tea will be provided.</t>
        </r>
      </text>
    </comment>
    <comment ref="C71" authorId="1" shapeId="0" xr:uid="{D47FF44F-BC9A-4AC7-8726-19898534F717}">
      <text>
        <r>
          <rPr>
            <sz val="9"/>
            <color indexed="81"/>
            <rFont val="Tahoma"/>
            <family val="2"/>
          </rPr>
          <t>Enter number of days lunch will be provided.</t>
        </r>
      </text>
    </comment>
    <comment ref="C72" authorId="1" shapeId="0" xr:uid="{022C27DA-EFC7-4EF3-B0EC-B2FA97381896}">
      <text>
        <r>
          <rPr>
            <sz val="9"/>
            <color indexed="81"/>
            <rFont val="Tahoma"/>
            <family val="2"/>
          </rPr>
          <t>Enter number of days afternoon tea will be provided.</t>
        </r>
      </text>
    </comment>
    <comment ref="C73" authorId="1" shapeId="0" xr:uid="{304C3DD3-3388-4F9F-B171-D1D953912BF6}">
      <text>
        <r>
          <rPr>
            <sz val="9"/>
            <color indexed="81"/>
            <rFont val="Tahoma"/>
            <family val="2"/>
          </rPr>
          <t>Enter number of days snacks will be provided.</t>
        </r>
      </text>
    </comment>
    <comment ref="D74" authorId="1" shapeId="0" xr:uid="{19ADF92B-AC14-4A98-8191-87D2E74248EB}">
      <text>
        <r>
          <rPr>
            <sz val="9"/>
            <color indexed="81"/>
            <rFont val="Tahoma"/>
            <family val="2"/>
          </rPr>
          <t>If there will be a formal social event, enter total cost per person</t>
        </r>
      </text>
    </comment>
    <comment ref="D77" authorId="1" shapeId="0" xr:uid="{CCD42ADD-A42D-4C8B-BE84-8F75044E12C2}">
      <text>
        <r>
          <rPr>
            <sz val="9"/>
            <color indexed="81"/>
            <rFont val="Tahoma"/>
            <family val="2"/>
          </rPr>
          <t>Enter the cost per person excluding GST for each of the items below</t>
        </r>
      </text>
    </comment>
    <comment ref="B78" authorId="1" shapeId="0" xr:uid="{D0ABEFCA-B569-4232-95E2-96D9DCC34EC9}">
      <text>
        <r>
          <rPr>
            <sz val="9"/>
            <color indexed="81"/>
            <rFont val="Tahoma"/>
            <family val="2"/>
          </rPr>
          <t>Refers to printed nametags, particularly if printed by external service</t>
        </r>
      </text>
    </comment>
    <comment ref="D78" authorId="1" shapeId="0" xr:uid="{D8281088-2CAE-430A-8354-A1A97BE1C186}">
      <text>
        <r>
          <rPr>
            <sz val="9"/>
            <color indexed="81"/>
            <rFont val="Tahoma"/>
            <family val="2"/>
          </rPr>
          <t>Enter the cost per person here. This is for a high-quality nametag printed externally</t>
        </r>
      </text>
    </comment>
    <comment ref="B79" authorId="1" shapeId="0" xr:uid="{9A48912F-BD22-4BA1-A90A-5AC22C2AE0E6}">
      <text>
        <r>
          <rPr>
            <sz val="9"/>
            <color indexed="81"/>
            <rFont val="Tahoma"/>
            <family val="2"/>
          </rPr>
          <t>Refers to printed program booklet or handout</t>
        </r>
      </text>
    </comment>
    <comment ref="D79" authorId="1" shapeId="0" xr:uid="{9EE9EC8D-D3D2-46E3-A4A9-66D420CF4B77}">
      <text>
        <r>
          <rPr>
            <sz val="9"/>
            <color indexed="81"/>
            <rFont val="Tahoma"/>
            <family val="2"/>
          </rPr>
          <t>Enter the cost per person here. This is for a high-quality document printed internally or externally</t>
        </r>
      </text>
    </comment>
    <comment ref="B80" authorId="1" shapeId="0" xr:uid="{76A7C7E9-1936-452C-9695-A766AE62A7F3}">
      <text>
        <r>
          <rPr>
            <sz val="9"/>
            <color indexed="81"/>
            <rFont val="Tahoma"/>
            <family val="2"/>
          </rPr>
          <t>Refers to non-UniSA branded stationary (eg, pens, pads, rubbers, texters, etc.) for use by students during the short program.</t>
        </r>
      </text>
    </comment>
    <comment ref="D80" authorId="1" shapeId="0" xr:uid="{3BB5D640-4D77-42F2-B91B-E105E0E1AB6A}">
      <text>
        <r>
          <rPr>
            <sz val="9"/>
            <color indexed="81"/>
            <rFont val="Tahoma"/>
            <family val="2"/>
          </rPr>
          <t>Enter the cost per person of all stationary items being provided. This may include writing materials, note pads, etc.</t>
        </r>
      </text>
    </comment>
    <comment ref="B81" authorId="1" shapeId="0" xr:uid="{64DE6189-E15C-41B9-AA4B-49DA873C27CF}">
      <text>
        <r>
          <rPr>
            <sz val="9"/>
            <color indexed="81"/>
            <rFont val="Tahoma"/>
            <family val="2"/>
          </rPr>
          <t xml:space="preserve">Refers to any UniSA-branded merchandise to be provided to enrolled students (eg, Pens, notepads, badges, caps, shirts etc.)
</t>
        </r>
      </text>
    </comment>
    <comment ref="D81" authorId="1" shapeId="0" xr:uid="{E9C7CA07-5FA7-4BBA-AE3F-E8F100713ABF}">
      <text>
        <r>
          <rPr>
            <sz val="9"/>
            <color indexed="81"/>
            <rFont val="Tahoma"/>
            <family val="2"/>
          </rPr>
          <t>Enter the cost per person of any UniSA-branded merchandise being provided</t>
        </r>
      </text>
    </comment>
    <comment ref="B87" authorId="1" shapeId="0" xr:uid="{39C75C44-1444-49D4-AC71-12162AFF87B9}">
      <text>
        <r>
          <rPr>
            <sz val="9"/>
            <color indexed="81"/>
            <rFont val="Tahoma"/>
            <family val="2"/>
          </rPr>
          <t>All short programs incur a 12% university levy on total income received</t>
        </r>
      </text>
    </comment>
  </commentList>
</comments>
</file>

<file path=xl/sharedStrings.xml><?xml version="1.0" encoding="utf-8"?>
<sst xmlns="http://schemas.openxmlformats.org/spreadsheetml/2006/main" count="127" uniqueCount="113">
  <si>
    <t>INCOME</t>
  </si>
  <si>
    <t>Other</t>
  </si>
  <si>
    <t>Contingency</t>
  </si>
  <si>
    <t>Total Variable Costs</t>
  </si>
  <si>
    <t>Total Net Income</t>
  </si>
  <si>
    <t>TOTAL EXPENDITURE</t>
  </si>
  <si>
    <t>TOTAL SUPLUS/DEFICIT</t>
  </si>
  <si>
    <t>xx/xx/xxxx</t>
    <phoneticPr fontId="7" type="noConversion"/>
  </si>
  <si>
    <t>Short program name</t>
  </si>
  <si>
    <t>A. Program design &amp; development</t>
  </si>
  <si>
    <t>Subject expert consultation fees</t>
  </si>
  <si>
    <t>Tutor/lecturer travel &amp; transport</t>
  </si>
  <si>
    <t>Tutor/lecturer accommodation</t>
  </si>
  <si>
    <t>Tutor/lecturer expenses</t>
  </si>
  <si>
    <t>Equipment rental</t>
  </si>
  <si>
    <t>External venue hireage</t>
  </si>
  <si>
    <t>External venue fees (eg, cleaning, staffing)</t>
  </si>
  <si>
    <t>Venue signage &amp; decoration</t>
  </si>
  <si>
    <t>Electronic media development</t>
  </si>
  <si>
    <t>Electronic media distribution</t>
  </si>
  <si>
    <t>Social media advertising</t>
  </si>
  <si>
    <t>Printed media development</t>
  </si>
  <si>
    <t>Media designer fees</t>
  </si>
  <si>
    <t>Website development</t>
  </si>
  <si>
    <t>UniSA merchandise</t>
  </si>
  <si>
    <t xml:space="preserve">  - Accommodation</t>
  </si>
  <si>
    <t xml:space="preserve">  - Travel</t>
  </si>
  <si>
    <t xml:space="preserve">  - Food</t>
  </si>
  <si>
    <t>EXPENDITURE - fixed costs</t>
  </si>
  <si>
    <t>EXPENDITURE - Variable costs</t>
  </si>
  <si>
    <t>Courier &amp; postage</t>
  </si>
  <si>
    <t>F. Catering</t>
  </si>
  <si>
    <t>Morning tea</t>
  </si>
  <si>
    <t>Lunch</t>
  </si>
  <si>
    <t>Afternoon tea</t>
  </si>
  <si>
    <t xml:space="preserve">Other </t>
  </si>
  <si>
    <t>G. Materials</t>
  </si>
  <si>
    <t>Snacks</t>
  </si>
  <si>
    <t>Nametag</t>
  </si>
  <si>
    <t>Sundry stationary</t>
  </si>
  <si>
    <t>Student Numbers</t>
  </si>
  <si>
    <t>Is this short program financially viable at the numbers of students expected?</t>
  </si>
  <si>
    <t>Market analysis fees</t>
  </si>
  <si>
    <t>Program delivery materials</t>
  </si>
  <si>
    <t>E. School administration</t>
  </si>
  <si>
    <t xml:space="preserve">Program booklet/handout </t>
  </si>
  <si>
    <t>Sessional teaching staff</t>
  </si>
  <si>
    <t>Hourly rate</t>
  </si>
  <si>
    <t>Sessional teaching staff (PhD qual)</t>
  </si>
  <si>
    <t># of Hours</t>
  </si>
  <si>
    <t xml:space="preserve">C. Delivery </t>
  </si>
  <si>
    <t>D. Marketing</t>
  </si>
  <si>
    <t>Cost excl. GST</t>
  </si>
  <si>
    <t>F.  Miscellaneous</t>
  </si>
  <si>
    <t>Facilitator expenses</t>
  </si>
  <si>
    <t>B. Teaching &amp; support fees</t>
  </si>
  <si>
    <t>Analysis of market size</t>
  </si>
  <si>
    <t>Analysis of local competitors</t>
  </si>
  <si>
    <t>Analysis of regional competitors</t>
  </si>
  <si>
    <t>Analysis of national competitors</t>
  </si>
  <si>
    <t>Teaching &amp; support</t>
  </si>
  <si>
    <t>Program design</t>
  </si>
  <si>
    <t>Program viability</t>
  </si>
  <si>
    <t>Analaysis of cost alternatives</t>
  </si>
  <si>
    <t>Program purpose &amp; objective</t>
  </si>
  <si>
    <t>Program name</t>
  </si>
  <si>
    <t>Unit value</t>
  </si>
  <si>
    <t>Expected intake per cohort</t>
  </si>
  <si>
    <t>Industry partner</t>
  </si>
  <si>
    <t>Home campus</t>
  </si>
  <si>
    <t>Program content &amp; structure</t>
  </si>
  <si>
    <t>Program length</t>
  </si>
  <si>
    <t>Unique value proposition</t>
  </si>
  <si>
    <t>Non-UniSA tutor/expert</t>
  </si>
  <si>
    <t>Administrative support</t>
  </si>
  <si>
    <t>Technical support</t>
  </si>
  <si>
    <t>Analysis of market demand</t>
  </si>
  <si>
    <t>Non-UniSA tutor/expert costs</t>
  </si>
  <si>
    <t>Non-UniSA tutor/expert fees</t>
  </si>
  <si>
    <t>External venue</t>
  </si>
  <si>
    <t xml:space="preserve">Marketing </t>
  </si>
  <si>
    <t>Column1</t>
  </si>
  <si>
    <t>Column2</t>
  </si>
  <si>
    <t>Delivery: In-person vs. online, or both</t>
  </si>
  <si>
    <t>Online advertising</t>
  </si>
  <si>
    <t>Print and online publications</t>
  </si>
  <si>
    <t>Association distribution lists</t>
  </si>
  <si>
    <t>The following is a costing tool for the development of a short program.  All costs are borne by the respective School.  
This tool is intended as a guide only. Not all rows of potential costs must have a value entered. The respective Program Director and the School's School Manager reviews any variables to overall delivery costs and breakeven points arising from the variable nature of program delivery</t>
  </si>
  <si>
    <t>Printed media printing</t>
  </si>
  <si>
    <t>On-the-day</t>
  </si>
  <si>
    <t>Catering requirements</t>
  </si>
  <si>
    <t>Formal social event</t>
  </si>
  <si>
    <t>Nametags</t>
  </si>
  <si>
    <t>Program booklet/brochure</t>
  </si>
  <si>
    <t>Stationary requirements</t>
  </si>
  <si>
    <t>Strategic intentions</t>
  </si>
  <si>
    <t>Program promotion</t>
  </si>
  <si>
    <t>Read UniSA short program policy</t>
  </si>
  <si>
    <t>University levies</t>
  </si>
  <si>
    <t>Total Fixed Costs</t>
  </si>
  <si>
    <t>Enrolment system fees</t>
  </si>
  <si>
    <t>EXPENDITURE - University fees</t>
  </si>
  <si>
    <t xml:space="preserve"> </t>
  </si>
  <si>
    <t># of days</t>
  </si>
  <si>
    <t xml:space="preserve">Administrative support </t>
  </si>
  <si>
    <t xml:space="preserve">Technical support </t>
  </si>
  <si>
    <t>Notes/Comments</t>
  </si>
  <si>
    <t>Short Program Name</t>
  </si>
  <si>
    <t>Date</t>
  </si>
  <si>
    <t>Short program costing tool</t>
  </si>
  <si>
    <t>GST exclusive</t>
  </si>
  <si>
    <t>Short program - enrolment fees</t>
  </si>
  <si>
    <t xml:space="preserve">Financial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</si>
</sst>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F800]dddd\,\ mmmm\ dd\,\ yyyy"/>
    <numFmt numFmtId="165" formatCode="_-[$$-C09]* #,##0.00_-;\-[$$-C09]* #,##0.00_-;_-[$$-C09]* &quot;-&quot;??_-;_-@_-"/>
  </numFmts>
  <fonts count="25" x14ac:knownFonts="1">
    <font>
      <sz val="10"/>
      <name val="Arial"/>
    </font>
    <font>
      <sz val="10"/>
      <name val="Arial"/>
    </font>
    <font>
      <b/>
      <sz val="10"/>
      <name val="Arial"/>
      <family val="2"/>
    </font>
    <font>
      <sz val="14"/>
      <name val="Arial"/>
    </font>
    <font>
      <b/>
      <sz val="14"/>
      <name val="Arial"/>
      <family val="2"/>
    </font>
    <font>
      <sz val="8"/>
      <color indexed="81"/>
      <name val="Tahoma"/>
    </font>
    <font>
      <b/>
      <sz val="8"/>
      <color indexed="81"/>
      <name val="Tahoma"/>
    </font>
    <font>
      <sz val="8"/>
      <name val="Arial"/>
    </font>
    <font>
      <b/>
      <sz val="22"/>
      <color indexed="10"/>
      <name val="Arial"/>
    </font>
    <font>
      <sz val="22"/>
      <name val="Arial"/>
    </font>
    <font>
      <sz val="9"/>
      <color indexed="81"/>
      <name val="Tahoma"/>
      <charset val="1"/>
    </font>
    <font>
      <sz val="10"/>
      <name val="Arial"/>
      <family val="2"/>
    </font>
    <font>
      <sz val="9"/>
      <color indexed="81"/>
      <name val="Tahoma"/>
      <family val="2"/>
    </font>
    <font>
      <b/>
      <sz val="9"/>
      <color indexed="81"/>
      <name val="Tahoma"/>
      <family val="2"/>
    </font>
    <font>
      <b/>
      <sz val="11"/>
      <name val="Arial"/>
      <family val="2"/>
    </font>
    <font>
      <b/>
      <sz val="12"/>
      <name val="Arial"/>
      <family val="2"/>
    </font>
    <font>
      <b/>
      <i/>
      <sz val="10"/>
      <name val="Arial"/>
      <family val="2"/>
    </font>
    <font>
      <b/>
      <sz val="16"/>
      <name val="Arial"/>
      <family val="2"/>
    </font>
    <font>
      <sz val="16"/>
      <name val="Arial"/>
      <family val="2"/>
    </font>
    <font>
      <i/>
      <sz val="9"/>
      <name val="Arial"/>
      <family val="2"/>
    </font>
    <font>
      <sz val="10"/>
      <name val="Calibri"/>
      <family val="2"/>
      <scheme val="minor"/>
    </font>
    <font>
      <b/>
      <u/>
      <sz val="11"/>
      <name val="Calibri"/>
      <family val="2"/>
      <scheme val="minor"/>
    </font>
    <font>
      <b/>
      <u/>
      <sz val="10"/>
      <name val="Arial"/>
      <family val="2"/>
    </font>
    <font>
      <b/>
      <sz val="10"/>
      <color theme="0"/>
      <name val="Arial"/>
      <family val="2"/>
    </font>
    <font>
      <b/>
      <sz val="22"/>
      <color indexed="10"/>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70C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right/>
      <top style="thin">
        <color indexed="64"/>
      </top>
      <bottom style="double">
        <color indexed="64"/>
      </bottom>
      <diagonal/>
    </border>
    <border>
      <left/>
      <right/>
      <top/>
      <bottom style="medium">
        <color rgb="FFC00000"/>
      </bottom>
      <diagonal/>
    </border>
    <border>
      <left/>
      <right/>
      <top/>
      <bottom style="medium">
        <color rgb="FF0070C0"/>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8" fontId="0" fillId="0" borderId="0" xfId="0" applyNumberFormat="1"/>
    <xf numFmtId="0" fontId="2" fillId="0" borderId="0" xfId="0" applyFont="1" applyAlignment="1">
      <alignment horizontal="center"/>
    </xf>
    <xf numFmtId="44" fontId="0" fillId="0" borderId="0" xfId="1" applyFont="1"/>
    <xf numFmtId="0" fontId="2" fillId="0" borderId="0" xfId="0" applyFont="1" applyAlignment="1">
      <alignment horizontal="center" vertical="center"/>
    </xf>
    <xf numFmtId="44" fontId="0" fillId="2" borderId="1" xfId="1" applyFont="1" applyFill="1" applyBorder="1" applyAlignment="1" applyProtection="1">
      <alignment vertical="center"/>
      <protection locked="0"/>
    </xf>
    <xf numFmtId="165" fontId="0" fillId="2" borderId="1" xfId="1" applyNumberFormat="1"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0" fontId="2" fillId="4" borderId="3" xfId="0" applyFont="1" applyFill="1" applyBorder="1" applyAlignment="1">
      <alignment vertical="center"/>
    </xf>
    <xf numFmtId="0" fontId="2" fillId="4" borderId="5" xfId="0" applyFont="1" applyFill="1" applyBorder="1" applyAlignment="1">
      <alignment vertical="center"/>
    </xf>
    <xf numFmtId="1" fontId="0" fillId="5" borderId="1" xfId="0" applyNumberFormat="1" applyFill="1" applyBorder="1" applyAlignment="1" applyProtection="1">
      <alignment horizontal="center" vertical="center"/>
      <protection locked="0"/>
    </xf>
    <xf numFmtId="1" fontId="0" fillId="5" borderId="1" xfId="1" applyNumberFormat="1" applyFont="1" applyFill="1" applyBorder="1" applyAlignment="1" applyProtection="1">
      <alignment horizontal="center" vertical="center"/>
      <protection locked="0"/>
    </xf>
    <xf numFmtId="0" fontId="0" fillId="0" borderId="0" xfId="0" applyAlignment="1">
      <alignment vertical="center"/>
    </xf>
    <xf numFmtId="44" fontId="0" fillId="0" borderId="1" xfId="1" applyFont="1" applyBorder="1" applyAlignment="1">
      <alignment vertical="center"/>
    </xf>
    <xf numFmtId="0" fontId="11" fillId="0" borderId="0" xfId="0" applyFont="1" applyAlignment="1">
      <alignment vertical="center"/>
    </xf>
    <xf numFmtId="44" fontId="0" fillId="0" borderId="0" xfId="1" applyFont="1" applyAlignment="1">
      <alignment vertical="center"/>
    </xf>
    <xf numFmtId="8" fontId="0" fillId="0" borderId="0" xfId="0" applyNumberFormat="1" applyAlignment="1" applyProtection="1">
      <alignment vertical="center"/>
      <protection locked="0"/>
    </xf>
    <xf numFmtId="0" fontId="2" fillId="0" borderId="0" xfId="0" applyFont="1" applyAlignment="1">
      <alignment vertical="center"/>
    </xf>
    <xf numFmtId="44" fontId="14" fillId="3" borderId="1" xfId="1" applyFont="1" applyFill="1" applyBorder="1" applyAlignment="1">
      <alignment vertical="center"/>
    </xf>
    <xf numFmtId="0" fontId="0" fillId="0" borderId="11" xfId="0" applyBorder="1" applyAlignment="1">
      <alignment vertical="center"/>
    </xf>
    <xf numFmtId="0" fontId="4" fillId="0" borderId="0" xfId="0" applyFont="1" applyAlignment="1">
      <alignment vertical="center"/>
    </xf>
    <xf numFmtId="44" fontId="2" fillId="0" borderId="0" xfId="1" applyFont="1" applyAlignment="1">
      <alignment horizontal="center" vertical="center"/>
    </xf>
    <xf numFmtId="0" fontId="0" fillId="0" borderId="0" xfId="0" applyAlignment="1" applyProtection="1">
      <alignment horizontal="left" vertical="center"/>
      <protection locked="0"/>
    </xf>
    <xf numFmtId="44" fontId="0" fillId="0" borderId="11" xfId="1" applyFont="1" applyBorder="1" applyAlignment="1">
      <alignment vertical="center"/>
    </xf>
    <xf numFmtId="0" fontId="3" fillId="0" borderId="0" xfId="0" applyFont="1" applyAlignment="1">
      <alignment vertical="center"/>
    </xf>
    <xf numFmtId="0" fontId="15" fillId="0" borderId="12" xfId="0" applyFont="1" applyBorder="1" applyAlignment="1">
      <alignment horizontal="left" vertical="center"/>
    </xf>
    <xf numFmtId="0" fontId="2" fillId="0" borderId="12" xfId="0" applyFont="1" applyBorder="1" applyAlignment="1">
      <alignment vertical="center"/>
    </xf>
    <xf numFmtId="44" fontId="0" fillId="0" borderId="12" xfId="1" applyFont="1" applyBorder="1" applyAlignment="1">
      <alignment vertical="center"/>
    </xf>
    <xf numFmtId="0" fontId="0" fillId="3" borderId="6" xfId="0" applyFill="1" applyBorder="1" applyAlignment="1">
      <alignment horizontal="left" vertical="center"/>
    </xf>
    <xf numFmtId="0" fontId="2" fillId="3" borderId="0" xfId="0" applyFont="1" applyFill="1" applyAlignment="1">
      <alignment horizontal="lef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16" fillId="3" borderId="0" xfId="0" applyFont="1" applyFill="1" applyAlignment="1">
      <alignment horizontal="right" vertical="center"/>
    </xf>
    <xf numFmtId="0" fontId="0" fillId="3" borderId="8" xfId="0" applyFill="1" applyBorder="1" applyAlignment="1">
      <alignment horizontal="left" vertical="center"/>
    </xf>
    <xf numFmtId="0" fontId="16" fillId="3" borderId="9" xfId="0" applyFont="1" applyFill="1" applyBorder="1" applyAlignment="1">
      <alignment horizontal="righ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44" fontId="2" fillId="2" borderId="1" xfId="1" applyFont="1" applyFill="1" applyBorder="1" applyAlignment="1" applyProtection="1">
      <alignment vertical="center"/>
      <protection locked="0"/>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horizontal="left" vertical="top" wrapText="1"/>
    </xf>
    <xf numFmtId="0" fontId="11" fillId="0" borderId="0" xfId="0" applyFont="1"/>
    <xf numFmtId="0" fontId="20" fillId="0" borderId="0" xfId="0" applyFont="1"/>
    <xf numFmtId="0" fontId="21" fillId="0" borderId="0" xfId="0" applyFont="1"/>
    <xf numFmtId="0" fontId="21" fillId="0" borderId="0" xfId="0" applyFont="1" applyAlignment="1">
      <alignment horizontal="left" vertical="top" wrapText="1"/>
    </xf>
    <xf numFmtId="0" fontId="22" fillId="0" borderId="0" xfId="0" applyFont="1" applyAlignment="1">
      <alignment horizontal="left" vertical="center" wrapText="1"/>
    </xf>
    <xf numFmtId="9" fontId="0" fillId="2" borderId="1" xfId="2" applyFont="1" applyFill="1" applyBorder="1" applyAlignment="1">
      <alignment vertical="center"/>
    </xf>
    <xf numFmtId="44" fontId="15" fillId="0" borderId="12" xfId="1" applyFont="1" applyBorder="1" applyAlignment="1">
      <alignment horizontal="right" vertical="center"/>
    </xf>
    <xf numFmtId="0" fontId="2" fillId="6" borderId="0" xfId="0" applyFont="1" applyFill="1" applyAlignment="1">
      <alignment vertical="center"/>
    </xf>
    <xf numFmtId="44" fontId="0" fillId="6" borderId="0" xfId="1" applyFont="1" applyFill="1" applyAlignment="1">
      <alignment vertical="center"/>
    </xf>
    <xf numFmtId="44" fontId="14" fillId="6" borderId="0" xfId="0" applyNumberFormat="1" applyFont="1" applyFill="1" applyAlignment="1">
      <alignment vertical="center"/>
    </xf>
    <xf numFmtId="0" fontId="2" fillId="5" borderId="0" xfId="0" applyFont="1" applyFill="1" applyAlignment="1">
      <alignment vertical="center"/>
    </xf>
    <xf numFmtId="44" fontId="0" fillId="5" borderId="0" xfId="1" applyFont="1" applyFill="1" applyAlignment="1">
      <alignment vertical="center"/>
    </xf>
    <xf numFmtId="44" fontId="14" fillId="5" borderId="0" xfId="1" applyFont="1" applyFill="1" applyAlignment="1">
      <alignment vertical="center"/>
    </xf>
    <xf numFmtId="0" fontId="14" fillId="7" borderId="0" xfId="0" applyFont="1" applyFill="1" applyAlignment="1">
      <alignment vertical="center"/>
    </xf>
    <xf numFmtId="0" fontId="2" fillId="7" borderId="0" xfId="0" applyFont="1" applyFill="1" applyAlignment="1">
      <alignment vertical="center"/>
    </xf>
    <xf numFmtId="44" fontId="14" fillId="7" borderId="0" xfId="1" applyFont="1" applyFill="1" applyAlignment="1">
      <alignment vertical="center"/>
    </xf>
    <xf numFmtId="0" fontId="14" fillId="5" borderId="0" xfId="0" applyFont="1" applyFill="1" applyAlignment="1">
      <alignment vertical="center"/>
    </xf>
    <xf numFmtId="0" fontId="15" fillId="0" borderId="0" xfId="0" applyFont="1" applyAlignment="1">
      <alignment vertical="center"/>
    </xf>
    <xf numFmtId="0" fontId="15" fillId="0" borderId="0" xfId="0" applyFont="1"/>
    <xf numFmtId="0" fontId="11" fillId="0" borderId="0" xfId="0" applyFont="1" applyAlignment="1" applyProtection="1">
      <alignment horizontal="left" vertical="center"/>
      <protection locked="0"/>
    </xf>
    <xf numFmtId="44" fontId="0" fillId="0" borderId="0" xfId="1" applyFont="1" applyAlignment="1" applyProtection="1">
      <alignment vertical="center"/>
      <protection locked="0"/>
    </xf>
    <xf numFmtId="44" fontId="0" fillId="0" borderId="1" xfId="1" applyFont="1" applyBorder="1" applyAlignment="1" applyProtection="1">
      <alignment vertical="center"/>
    </xf>
    <xf numFmtId="44" fontId="0" fillId="0" borderId="0" xfId="1" applyFont="1" applyAlignment="1" applyProtection="1">
      <alignment vertical="center"/>
    </xf>
    <xf numFmtId="0" fontId="0" fillId="0" borderId="0" xfId="0" applyAlignment="1" applyProtection="1">
      <alignment vertical="center"/>
    </xf>
    <xf numFmtId="0" fontId="8" fillId="0" borderId="0" xfId="0" applyFont="1" applyAlignment="1" applyProtection="1">
      <alignment horizontal="left" vertical="top"/>
      <protection locked="0"/>
    </xf>
    <xf numFmtId="164" fontId="17" fillId="0" borderId="13" xfId="0" applyNumberFormat="1" applyFont="1" applyBorder="1" applyAlignment="1" applyProtection="1">
      <alignment horizontal="left"/>
      <protection locked="0"/>
    </xf>
    <xf numFmtId="49" fontId="0" fillId="7" borderId="1" xfId="0" applyNumberFormat="1" applyFill="1" applyBorder="1" applyAlignment="1" applyProtection="1">
      <alignment horizontal="left" vertical="top"/>
    </xf>
    <xf numFmtId="49" fontId="0" fillId="7" borderId="1" xfId="0" applyNumberFormat="1" applyFill="1" applyBorder="1" applyAlignment="1" applyProtection="1">
      <alignment horizontal="left" vertical="top"/>
      <protection locked="0"/>
    </xf>
    <xf numFmtId="49" fontId="11" fillId="7" borderId="1" xfId="0" applyNumberFormat="1" applyFont="1" applyFill="1" applyBorder="1" applyAlignment="1" applyProtection="1">
      <alignment horizontal="left" vertical="top" wrapText="1"/>
      <protection locked="0"/>
    </xf>
    <xf numFmtId="49" fontId="0" fillId="7" borderId="1" xfId="0" applyNumberFormat="1" applyFill="1" applyBorder="1" applyAlignment="1" applyProtection="1">
      <alignment horizontal="left" vertical="top" wrapText="1"/>
      <protection locked="0"/>
    </xf>
    <xf numFmtId="0" fontId="23" fillId="8" borderId="15" xfId="0" applyFont="1" applyFill="1" applyBorder="1" applyAlignment="1">
      <alignment horizontal="center" vertical="center"/>
    </xf>
    <xf numFmtId="0" fontId="23" fillId="8" borderId="0" xfId="0" applyFont="1" applyFill="1" applyAlignment="1">
      <alignment horizontal="center"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49" fontId="24" fillId="0" borderId="0" xfId="0" applyNumberFormat="1" applyFont="1" applyAlignment="1" applyProtection="1">
      <alignment horizontal="left" vertical="top"/>
      <protection locked="0"/>
    </xf>
    <xf numFmtId="49" fontId="9" fillId="0" borderId="0" xfId="0" applyNumberFormat="1" applyFont="1" applyAlignment="1" applyProtection="1">
      <alignment horizontal="left" vertical="top"/>
      <protection locked="0"/>
    </xf>
    <xf numFmtId="164" fontId="17" fillId="0" borderId="14" xfId="0" applyNumberFormat="1" applyFont="1" applyBorder="1" applyAlignment="1" applyProtection="1">
      <alignment horizontal="left"/>
      <protection locked="0"/>
    </xf>
    <xf numFmtId="164" fontId="18" fillId="0" borderId="14" xfId="0" applyNumberFormat="1" applyFont="1" applyBorder="1" applyAlignment="1" applyProtection="1">
      <alignment horizontal="left"/>
      <protection locked="0"/>
    </xf>
    <xf numFmtId="0" fontId="19" fillId="3" borderId="0" xfId="0" applyFont="1" applyFill="1" applyAlignment="1">
      <alignment horizontal="left" vertical="top" wrapText="1"/>
    </xf>
    <xf numFmtId="164" fontId="15" fillId="0" borderId="0" xfId="0" applyNumberFormat="1" applyFont="1" applyAlignment="1" applyProtection="1">
      <alignment horizontal="center" vertical="center"/>
    </xf>
  </cellXfs>
  <cellStyles count="3">
    <cellStyle name="Currency" xfId="1" builtinId="4"/>
    <cellStyle name="Normal" xfId="0" builtinId="0"/>
    <cellStyle name="Percent" xfId="2" builtinId="5"/>
  </cellStyles>
  <dxfs count="9">
    <dxf>
      <font>
        <b val="0"/>
        <i val="0"/>
        <strike val="0"/>
        <condense val="0"/>
        <extend val="0"/>
        <outline val="0"/>
        <shadow val="0"/>
        <u val="none"/>
        <vertAlign val="baseline"/>
        <sz val="10"/>
        <color theme="1"/>
        <name val="Arial"/>
        <family val="2"/>
        <scheme val="none"/>
      </font>
      <fill>
        <patternFill patternType="solid">
          <fgColor theme="7" tint="0.79998168889431442"/>
          <bgColor theme="0"/>
        </patternFill>
      </fill>
      <border diagonalUp="0" diagonalDown="0" outline="0">
        <left style="thin">
          <color theme="7"/>
        </left>
        <right/>
        <top style="thin">
          <color theme="7"/>
        </top>
        <bottom style="thin">
          <color theme="7"/>
        </bottom>
      </border>
    </dxf>
    <dxf>
      <fill>
        <patternFill>
          <bgColor theme="0"/>
        </patternFill>
      </fill>
    </dxf>
    <dxf>
      <border outline="0">
        <top style="thin">
          <color theme="7"/>
        </top>
      </border>
    </dxf>
    <dxf>
      <border outline="0">
        <left style="thin">
          <color theme="7"/>
        </left>
        <right style="thin">
          <color theme="7"/>
        </right>
        <top style="thin">
          <color theme="7"/>
        </top>
        <bottom style="thin">
          <color theme="7"/>
        </bottom>
      </border>
    </dxf>
    <dxf>
      <border outline="0">
        <bottom style="medium">
          <color theme="7"/>
        </bottom>
      </border>
    </dxf>
    <dxf>
      <font>
        <strike val="0"/>
        <outline val="0"/>
        <shadow val="0"/>
        <vertAlign val="baseline"/>
        <sz val="10"/>
        <color auto="1"/>
        <name val="Arial"/>
        <family val="2"/>
        <scheme val="none"/>
      </font>
      <alignment horizontal="left" vertical="center" textRotation="0" wrapText="1" indent="0" justifyLastLine="0" shrinkToFit="0" readingOrder="0"/>
    </dxf>
    <dxf>
      <font>
        <strike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5</xdr:row>
          <xdr:rowOff>123825</xdr:rowOff>
        </xdr:from>
        <xdr:to>
          <xdr:col>1</xdr:col>
          <xdr:colOff>495300</xdr:colOff>
          <xdr:row>7</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xdr:row>
          <xdr:rowOff>123825</xdr:rowOff>
        </xdr:from>
        <xdr:to>
          <xdr:col>1</xdr:col>
          <xdr:colOff>495300</xdr:colOff>
          <xdr:row>8</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xdr:row>
          <xdr:rowOff>123825</xdr:rowOff>
        </xdr:from>
        <xdr:to>
          <xdr:col>1</xdr:col>
          <xdr:colOff>495300</xdr:colOff>
          <xdr:row>9</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xdr:row>
          <xdr:rowOff>123825</xdr:rowOff>
        </xdr:from>
        <xdr:to>
          <xdr:col>1</xdr:col>
          <xdr:colOff>495300</xdr:colOff>
          <xdr:row>10</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xdr:row>
          <xdr:rowOff>123825</xdr:rowOff>
        </xdr:from>
        <xdr:to>
          <xdr:col>1</xdr:col>
          <xdr:colOff>495300</xdr:colOff>
          <xdr:row>11</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xdr:row>
          <xdr:rowOff>123825</xdr:rowOff>
        </xdr:from>
        <xdr:to>
          <xdr:col>1</xdr:col>
          <xdr:colOff>495300</xdr:colOff>
          <xdr:row>13</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xdr:row>
          <xdr:rowOff>123825</xdr:rowOff>
        </xdr:from>
        <xdr:to>
          <xdr:col>1</xdr:col>
          <xdr:colOff>495300</xdr:colOff>
          <xdr:row>12</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123825</xdr:rowOff>
        </xdr:from>
        <xdr:to>
          <xdr:col>1</xdr:col>
          <xdr:colOff>495300</xdr:colOff>
          <xdr:row>18</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123825</xdr:rowOff>
        </xdr:from>
        <xdr:to>
          <xdr:col>1</xdr:col>
          <xdr:colOff>495300</xdr:colOff>
          <xdr:row>31</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xdr:row>
          <xdr:rowOff>123825</xdr:rowOff>
        </xdr:from>
        <xdr:to>
          <xdr:col>1</xdr:col>
          <xdr:colOff>495300</xdr:colOff>
          <xdr:row>19</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xdr:row>
          <xdr:rowOff>123825</xdr:rowOff>
        </xdr:from>
        <xdr:to>
          <xdr:col>1</xdr:col>
          <xdr:colOff>495300</xdr:colOff>
          <xdr:row>20</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xdr:row>
          <xdr:rowOff>123825</xdr:rowOff>
        </xdr:from>
        <xdr:to>
          <xdr:col>1</xdr:col>
          <xdr:colOff>495300</xdr:colOff>
          <xdr:row>21</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20</xdr:row>
          <xdr:rowOff>123825</xdr:rowOff>
        </xdr:from>
        <xdr:to>
          <xdr:col>1</xdr:col>
          <xdr:colOff>495300</xdr:colOff>
          <xdr:row>22</xdr:row>
          <xdr:rowOff>19050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21</xdr:row>
          <xdr:rowOff>123825</xdr:rowOff>
        </xdr:from>
        <xdr:to>
          <xdr:col>1</xdr:col>
          <xdr:colOff>495300</xdr:colOff>
          <xdr:row>23</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123825</xdr:rowOff>
        </xdr:from>
        <xdr:to>
          <xdr:col>1</xdr:col>
          <xdr:colOff>495300</xdr:colOff>
          <xdr:row>25</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xdr:row>
          <xdr:rowOff>123825</xdr:rowOff>
        </xdr:from>
        <xdr:to>
          <xdr:col>1</xdr:col>
          <xdr:colOff>495300</xdr:colOff>
          <xdr:row>26</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123825</xdr:rowOff>
        </xdr:from>
        <xdr:to>
          <xdr:col>1</xdr:col>
          <xdr:colOff>495300</xdr:colOff>
          <xdr:row>32</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123825</xdr:rowOff>
        </xdr:from>
        <xdr:to>
          <xdr:col>1</xdr:col>
          <xdr:colOff>495300</xdr:colOff>
          <xdr:row>33</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32</xdr:row>
          <xdr:rowOff>123825</xdr:rowOff>
        </xdr:from>
        <xdr:to>
          <xdr:col>1</xdr:col>
          <xdr:colOff>495300</xdr:colOff>
          <xdr:row>34</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495300</xdr:colOff>
          <xdr:row>39</xdr:row>
          <xdr:rowOff>57150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123825</xdr:rowOff>
        </xdr:from>
        <xdr:to>
          <xdr:col>1</xdr:col>
          <xdr:colOff>495300</xdr:colOff>
          <xdr:row>39</xdr:row>
          <xdr:rowOff>19050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495300</xdr:colOff>
          <xdr:row>39</xdr:row>
          <xdr:rowOff>57150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495300</xdr:colOff>
          <xdr:row>39</xdr:row>
          <xdr:rowOff>57150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123825</xdr:rowOff>
        </xdr:from>
        <xdr:to>
          <xdr:col>1</xdr:col>
          <xdr:colOff>495300</xdr:colOff>
          <xdr:row>39</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495300</xdr:colOff>
          <xdr:row>39</xdr:row>
          <xdr:rowOff>57150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495300</xdr:colOff>
          <xdr:row>39</xdr:row>
          <xdr:rowOff>57150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123825</xdr:rowOff>
        </xdr:from>
        <xdr:to>
          <xdr:col>1</xdr:col>
          <xdr:colOff>495300</xdr:colOff>
          <xdr:row>40</xdr:row>
          <xdr:rowOff>19050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39</xdr:row>
          <xdr:rowOff>123825</xdr:rowOff>
        </xdr:from>
        <xdr:to>
          <xdr:col>1</xdr:col>
          <xdr:colOff>495300</xdr:colOff>
          <xdr:row>41</xdr:row>
          <xdr:rowOff>19050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40</xdr:row>
          <xdr:rowOff>123825</xdr:rowOff>
        </xdr:from>
        <xdr:to>
          <xdr:col>1</xdr:col>
          <xdr:colOff>495300</xdr:colOff>
          <xdr:row>42</xdr:row>
          <xdr:rowOff>19050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123825</xdr:rowOff>
        </xdr:from>
        <xdr:to>
          <xdr:col>1</xdr:col>
          <xdr:colOff>495300</xdr:colOff>
          <xdr:row>43</xdr:row>
          <xdr:rowOff>19050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123825</xdr:rowOff>
        </xdr:from>
        <xdr:to>
          <xdr:col>1</xdr:col>
          <xdr:colOff>495300</xdr:colOff>
          <xdr:row>24</xdr:row>
          <xdr:rowOff>19050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123825</xdr:rowOff>
        </xdr:from>
        <xdr:to>
          <xdr:col>1</xdr:col>
          <xdr:colOff>495300</xdr:colOff>
          <xdr:row>25</xdr:row>
          <xdr:rowOff>19050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xdr:row>
          <xdr:rowOff>123825</xdr:rowOff>
        </xdr:from>
        <xdr:to>
          <xdr:col>1</xdr:col>
          <xdr:colOff>495300</xdr:colOff>
          <xdr:row>26</xdr:row>
          <xdr:rowOff>19050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xdr:row>
          <xdr:rowOff>123825</xdr:rowOff>
        </xdr:from>
        <xdr:to>
          <xdr:col>1</xdr:col>
          <xdr:colOff>495300</xdr:colOff>
          <xdr:row>27</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123825</xdr:rowOff>
        </xdr:from>
        <xdr:to>
          <xdr:col>1</xdr:col>
          <xdr:colOff>495300</xdr:colOff>
          <xdr:row>35</xdr:row>
          <xdr:rowOff>19050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45</xdr:row>
          <xdr:rowOff>123825</xdr:rowOff>
        </xdr:from>
        <xdr:to>
          <xdr:col>1</xdr:col>
          <xdr:colOff>495300</xdr:colOff>
          <xdr:row>47</xdr:row>
          <xdr:rowOff>19050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46</xdr:row>
          <xdr:rowOff>123825</xdr:rowOff>
        </xdr:from>
        <xdr:to>
          <xdr:col>1</xdr:col>
          <xdr:colOff>495300</xdr:colOff>
          <xdr:row>48</xdr:row>
          <xdr:rowOff>19050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47</xdr:row>
          <xdr:rowOff>123825</xdr:rowOff>
        </xdr:from>
        <xdr:to>
          <xdr:col>1</xdr:col>
          <xdr:colOff>495300</xdr:colOff>
          <xdr:row>49</xdr:row>
          <xdr:rowOff>19050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48</xdr:row>
          <xdr:rowOff>123825</xdr:rowOff>
        </xdr:from>
        <xdr:to>
          <xdr:col>1</xdr:col>
          <xdr:colOff>495300</xdr:colOff>
          <xdr:row>50</xdr:row>
          <xdr:rowOff>19050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49</xdr:row>
          <xdr:rowOff>123825</xdr:rowOff>
        </xdr:from>
        <xdr:to>
          <xdr:col>1</xdr:col>
          <xdr:colOff>495300</xdr:colOff>
          <xdr:row>51</xdr:row>
          <xdr:rowOff>19050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50</xdr:row>
          <xdr:rowOff>123825</xdr:rowOff>
        </xdr:from>
        <xdr:to>
          <xdr:col>1</xdr:col>
          <xdr:colOff>495300</xdr:colOff>
          <xdr:row>52</xdr:row>
          <xdr:rowOff>19050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123825</xdr:rowOff>
        </xdr:from>
        <xdr:to>
          <xdr:col>1</xdr:col>
          <xdr:colOff>495300</xdr:colOff>
          <xdr:row>15</xdr:row>
          <xdr:rowOff>19050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F84E76-622A-4E74-A671-0ED461DB7E62}" name="Table2" displayName="Table2" ref="A6:B15" totalsRowShown="0">
  <autoFilter ref="A6:B15" xr:uid="{E47ED80E-51B2-422A-8F71-9544FF9A5EF5}"/>
  <tableColumns count="2">
    <tableColumn id="1" xr3:uid="{749B8C0F-3F01-41E8-A6A0-756F968373E0}" name="Program viability" dataDxfId="8"/>
    <tableColumn id="2" xr3:uid="{86928D51-70C6-460D-B3E4-26899A0F53B8}" name="Column2"/>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DB288C6-7AB3-4A7D-9A87-14CB954CBA94}" name="Table3" displayName="Table3" ref="A17:B27" totalsRowShown="0">
  <autoFilter ref="A17:B27" xr:uid="{1281B5B2-ED1F-4097-8774-984A1EAAD7A9}"/>
  <tableColumns count="2">
    <tableColumn id="1" xr3:uid="{A8CBEBDB-6AD4-44BE-A2E6-C2E9D109415D}" name="Program design" dataDxfId="7"/>
    <tableColumn id="2" xr3:uid="{C62AF19B-71A0-432B-B44C-99057A6537B2}" name="Column2"/>
  </tableColumns>
  <tableStyleInfo name="TableStyleLight1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671B2-333A-4A31-8D24-C0BE5BB7D8E4}" name="Table4" displayName="Table4" ref="A30:B35" totalsRowShown="0">
  <autoFilter ref="A30:B35" xr:uid="{906A389B-D53A-4434-8CE7-EB4DB7227594}"/>
  <tableColumns count="2">
    <tableColumn id="1" xr3:uid="{875A657D-DF54-4662-ABA9-5C3489DBDB95}" name="Teaching &amp; support" dataDxfId="6"/>
    <tableColumn id="2" xr3:uid="{CAB70B3F-5B5E-44A4-AFC9-0D775F798210}" name="Column2"/>
  </tableColumns>
  <tableStyleInfo name="TableStyleLight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3061FF-1589-4CC4-9599-CFAFAA2BE2C8}" name="Table5" displayName="Table5" ref="A38:B43" totalsRowShown="0">
  <autoFilter ref="A38:B43" xr:uid="{9BC51D49-98E3-457E-A2B4-F8C6BAEB64D7}"/>
  <tableColumns count="2">
    <tableColumn id="1" xr3:uid="{C308175D-FE78-40D7-9E00-4C7F4FD9DF76}" name="Marketing " dataDxfId="5"/>
    <tableColumn id="2" xr3:uid="{02D4EE50-C12C-4F2B-9DDA-7AB2220F022A}" name="Column1"/>
  </tableColumns>
  <tableStyleInfo name="TableStyleLight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5E9A74-06CD-4A39-AF4A-2FDBC3E6711C}" name="Table1" displayName="Table1" ref="A46:B52" totalsRowShown="0" headerRowBorderDxfId="4" tableBorderDxfId="3" totalsRowBorderDxfId="2">
  <autoFilter ref="A46:B52" xr:uid="{22189DFE-B924-4C0A-97F7-634181A1AC73}"/>
  <tableColumns count="2">
    <tableColumn id="1" xr3:uid="{DD4BBB34-671D-40A7-80D0-E3C60A9EE210}" name="On-the-day" dataDxfId="1"/>
    <tableColumn id="2" xr3:uid="{9AF918A6-B05B-42A7-9A40-5539C1CDBB45}" name="Column2"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table" Target="../tables/table2.xml"/><Relationship Id="rId50" Type="http://schemas.openxmlformats.org/officeDocument/2006/relationships/table" Target="../tables/table5.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table" Target="../tables/table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table" Target="../tables/table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table" Target="../tables/table3.xml"/><Relationship Id="rId8" Type="http://schemas.openxmlformats.org/officeDocument/2006/relationships/ctrlProp" Target="../ctrlProps/ctrlProp5.xml"/><Relationship Id="rId5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962E-F72E-41DC-9B91-2DC041EC5BEA}">
  <dimension ref="A1:B53"/>
  <sheetViews>
    <sheetView showGridLines="0" topLeftCell="A22" workbookViewId="0">
      <selection activeCell="D38" sqref="D38"/>
    </sheetView>
  </sheetViews>
  <sheetFormatPr defaultRowHeight="12.75" x14ac:dyDescent="0.2"/>
  <cols>
    <col min="1" max="1" width="49.85546875" customWidth="1"/>
    <col min="2" max="2" width="11.140625" customWidth="1"/>
  </cols>
  <sheetData>
    <row r="1" spans="1:2" ht="27.75" x14ac:dyDescent="0.2">
      <c r="A1" s="66" t="s">
        <v>8</v>
      </c>
      <c r="B1" s="66"/>
    </row>
    <row r="2" spans="1:2" ht="21" thickBot="1" x14ac:dyDescent="0.35">
      <c r="A2" s="67" t="s">
        <v>7</v>
      </c>
      <c r="B2" s="67"/>
    </row>
    <row r="5" spans="1:2" ht="15" x14ac:dyDescent="0.25">
      <c r="A5" s="44"/>
      <c r="B5" s="4"/>
    </row>
    <row r="6" spans="1:2" x14ac:dyDescent="0.2">
      <c r="A6" s="41" t="s">
        <v>62</v>
      </c>
      <c r="B6" t="s">
        <v>82</v>
      </c>
    </row>
    <row r="7" spans="1:2" x14ac:dyDescent="0.2">
      <c r="A7" s="41" t="s">
        <v>76</v>
      </c>
    </row>
    <row r="8" spans="1:2" x14ac:dyDescent="0.2">
      <c r="A8" s="41" t="s">
        <v>57</v>
      </c>
    </row>
    <row r="9" spans="1:2" x14ac:dyDescent="0.2">
      <c r="A9" s="41" t="s">
        <v>58</v>
      </c>
    </row>
    <row r="10" spans="1:2" x14ac:dyDescent="0.2">
      <c r="A10" s="41" t="s">
        <v>59</v>
      </c>
    </row>
    <row r="11" spans="1:2" x14ac:dyDescent="0.2">
      <c r="A11" s="41" t="s">
        <v>63</v>
      </c>
    </row>
    <row r="12" spans="1:2" x14ac:dyDescent="0.2">
      <c r="A12" s="41" t="s">
        <v>56</v>
      </c>
    </row>
    <row r="13" spans="1:2" x14ac:dyDescent="0.2">
      <c r="A13" s="41" t="s">
        <v>97</v>
      </c>
    </row>
    <row r="14" spans="1:2" x14ac:dyDescent="0.2">
      <c r="A14" s="41" t="s">
        <v>72</v>
      </c>
    </row>
    <row r="15" spans="1:2" x14ac:dyDescent="0.2">
      <c r="A15" s="41" t="s">
        <v>95</v>
      </c>
    </row>
    <row r="16" spans="1:2" ht="15" x14ac:dyDescent="0.25">
      <c r="A16" s="44"/>
      <c r="B16" s="4"/>
    </row>
    <row r="17" spans="1:2" ht="13.5" customHeight="1" x14ac:dyDescent="0.2">
      <c r="A17" s="41" t="s">
        <v>61</v>
      </c>
      <c r="B17" s="13" t="s">
        <v>82</v>
      </c>
    </row>
    <row r="18" spans="1:2" x14ac:dyDescent="0.2">
      <c r="A18" s="41" t="s">
        <v>65</v>
      </c>
      <c r="B18" s="13"/>
    </row>
    <row r="19" spans="1:2" x14ac:dyDescent="0.2">
      <c r="A19" s="41" t="s">
        <v>64</v>
      </c>
    </row>
    <row r="20" spans="1:2" x14ac:dyDescent="0.2">
      <c r="A20" s="41" t="s">
        <v>70</v>
      </c>
    </row>
    <row r="21" spans="1:2" x14ac:dyDescent="0.2">
      <c r="A21" s="41" t="s">
        <v>71</v>
      </c>
    </row>
    <row r="22" spans="1:2" x14ac:dyDescent="0.2">
      <c r="A22" s="42" t="s">
        <v>66</v>
      </c>
    </row>
    <row r="23" spans="1:2" x14ac:dyDescent="0.2">
      <c r="A23" s="41" t="s">
        <v>83</v>
      </c>
    </row>
    <row r="24" spans="1:2" x14ac:dyDescent="0.2">
      <c r="A24" s="41" t="s">
        <v>67</v>
      </c>
    </row>
    <row r="25" spans="1:2" x14ac:dyDescent="0.2">
      <c r="A25" s="41" t="s">
        <v>68</v>
      </c>
    </row>
    <row r="26" spans="1:2" x14ac:dyDescent="0.2">
      <c r="A26" s="41" t="s">
        <v>69</v>
      </c>
    </row>
    <row r="27" spans="1:2" x14ac:dyDescent="0.2">
      <c r="A27" s="41" t="s">
        <v>79</v>
      </c>
    </row>
    <row r="28" spans="1:2" x14ac:dyDescent="0.2">
      <c r="A28" s="43"/>
    </row>
    <row r="29" spans="1:2" ht="15" x14ac:dyDescent="0.2">
      <c r="A29" s="45"/>
    </row>
    <row r="30" spans="1:2" x14ac:dyDescent="0.2">
      <c r="A30" s="41" t="s">
        <v>60</v>
      </c>
      <c r="B30" t="s">
        <v>82</v>
      </c>
    </row>
    <row r="31" spans="1:2" x14ac:dyDescent="0.2">
      <c r="A31" s="41" t="s">
        <v>46</v>
      </c>
    </row>
    <row r="32" spans="1:2" x14ac:dyDescent="0.2">
      <c r="A32" s="41" t="s">
        <v>73</v>
      </c>
    </row>
    <row r="33" spans="1:2" x14ac:dyDescent="0.2">
      <c r="A33" s="39" t="s">
        <v>74</v>
      </c>
    </row>
    <row r="34" spans="1:2" x14ac:dyDescent="0.2">
      <c r="A34" s="39" t="s">
        <v>75</v>
      </c>
    </row>
    <row r="35" spans="1:2" x14ac:dyDescent="0.2">
      <c r="A35" s="42" t="s">
        <v>77</v>
      </c>
    </row>
    <row r="36" spans="1:2" x14ac:dyDescent="0.2">
      <c r="A36" s="42"/>
    </row>
    <row r="37" spans="1:2" x14ac:dyDescent="0.2">
      <c r="A37" s="40"/>
    </row>
    <row r="38" spans="1:2" x14ac:dyDescent="0.2">
      <c r="A38" s="46" t="s">
        <v>80</v>
      </c>
      <c r="B38" t="s">
        <v>81</v>
      </c>
    </row>
    <row r="39" spans="1:2" x14ac:dyDescent="0.2">
      <c r="A39" s="39" t="s">
        <v>23</v>
      </c>
    </row>
    <row r="40" spans="1:2" x14ac:dyDescent="0.2">
      <c r="A40" s="39" t="s">
        <v>84</v>
      </c>
    </row>
    <row r="41" spans="1:2" x14ac:dyDescent="0.2">
      <c r="A41" s="39" t="s">
        <v>20</v>
      </c>
    </row>
    <row r="42" spans="1:2" x14ac:dyDescent="0.2">
      <c r="A42" s="39" t="s">
        <v>85</v>
      </c>
    </row>
    <row r="43" spans="1:2" x14ac:dyDescent="0.2">
      <c r="A43" s="39" t="s">
        <v>86</v>
      </c>
    </row>
    <row r="44" spans="1:2" x14ac:dyDescent="0.2">
      <c r="A44" s="40"/>
    </row>
    <row r="45" spans="1:2" x14ac:dyDescent="0.2">
      <c r="A45" s="40"/>
    </row>
    <row r="46" spans="1:2" x14ac:dyDescent="0.2">
      <c r="A46" s="41" t="s">
        <v>89</v>
      </c>
      <c r="B46" t="s">
        <v>82</v>
      </c>
    </row>
    <row r="47" spans="1:2" x14ac:dyDescent="0.2">
      <c r="A47" s="41" t="s">
        <v>90</v>
      </c>
    </row>
    <row r="48" spans="1:2" x14ac:dyDescent="0.2">
      <c r="A48" s="41" t="s">
        <v>91</v>
      </c>
    </row>
    <row r="49" spans="1:1" x14ac:dyDescent="0.2">
      <c r="A49" s="39" t="s">
        <v>92</v>
      </c>
    </row>
    <row r="50" spans="1:1" x14ac:dyDescent="0.2">
      <c r="A50" s="39" t="s">
        <v>93</v>
      </c>
    </row>
    <row r="51" spans="1:1" x14ac:dyDescent="0.2">
      <c r="A51" s="42" t="s">
        <v>94</v>
      </c>
    </row>
    <row r="52" spans="1:1" x14ac:dyDescent="0.2">
      <c r="A52" s="41" t="s">
        <v>24</v>
      </c>
    </row>
    <row r="53" spans="1:1" x14ac:dyDescent="0.2">
      <c r="A53" s="42"/>
    </row>
  </sheetData>
  <mergeCells count="2">
    <mergeCell ref="A1:B1"/>
    <mergeCell ref="A2:B2"/>
  </mergeCell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190500</xdr:colOff>
                    <xdr:row>5</xdr:row>
                    <xdr:rowOff>123825</xdr:rowOff>
                  </from>
                  <to>
                    <xdr:col>1</xdr:col>
                    <xdr:colOff>495300</xdr:colOff>
                    <xdr:row>7</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190500</xdr:colOff>
                    <xdr:row>6</xdr:row>
                    <xdr:rowOff>123825</xdr:rowOff>
                  </from>
                  <to>
                    <xdr:col>1</xdr:col>
                    <xdr:colOff>495300</xdr:colOff>
                    <xdr:row>8</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190500</xdr:colOff>
                    <xdr:row>7</xdr:row>
                    <xdr:rowOff>123825</xdr:rowOff>
                  </from>
                  <to>
                    <xdr:col>1</xdr:col>
                    <xdr:colOff>495300</xdr:colOff>
                    <xdr:row>9</xdr:row>
                    <xdr:rowOff>19050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190500</xdr:colOff>
                    <xdr:row>8</xdr:row>
                    <xdr:rowOff>123825</xdr:rowOff>
                  </from>
                  <to>
                    <xdr:col>1</xdr:col>
                    <xdr:colOff>495300</xdr:colOff>
                    <xdr:row>10</xdr:row>
                    <xdr:rowOff>19050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190500</xdr:colOff>
                    <xdr:row>9</xdr:row>
                    <xdr:rowOff>123825</xdr:rowOff>
                  </from>
                  <to>
                    <xdr:col>1</xdr:col>
                    <xdr:colOff>495300</xdr:colOff>
                    <xdr:row>11</xdr:row>
                    <xdr:rowOff>19050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xdr:col>
                    <xdr:colOff>190500</xdr:colOff>
                    <xdr:row>11</xdr:row>
                    <xdr:rowOff>123825</xdr:rowOff>
                  </from>
                  <to>
                    <xdr:col>1</xdr:col>
                    <xdr:colOff>495300</xdr:colOff>
                    <xdr:row>13</xdr:row>
                    <xdr:rowOff>19050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1</xdr:col>
                    <xdr:colOff>190500</xdr:colOff>
                    <xdr:row>10</xdr:row>
                    <xdr:rowOff>123825</xdr:rowOff>
                  </from>
                  <to>
                    <xdr:col>1</xdr:col>
                    <xdr:colOff>495300</xdr:colOff>
                    <xdr:row>12</xdr:row>
                    <xdr:rowOff>19050</xdr:rowOff>
                  </to>
                </anchor>
              </controlPr>
            </control>
          </mc:Choice>
        </mc:AlternateContent>
        <mc:AlternateContent xmlns:mc="http://schemas.openxmlformats.org/markup-compatibility/2006">
          <mc:Choice Requires="x14">
            <control shapeId="2075" r:id="rId11" name="Check Box 27">
              <controlPr defaultSize="0" autoFill="0" autoLine="0" autoPict="0">
                <anchor moveWithCells="1">
                  <from>
                    <xdr:col>1</xdr:col>
                    <xdr:colOff>190500</xdr:colOff>
                    <xdr:row>16</xdr:row>
                    <xdr:rowOff>123825</xdr:rowOff>
                  </from>
                  <to>
                    <xdr:col>1</xdr:col>
                    <xdr:colOff>495300</xdr:colOff>
                    <xdr:row>18</xdr:row>
                    <xdr:rowOff>9525</xdr:rowOff>
                  </to>
                </anchor>
              </controlPr>
            </control>
          </mc:Choice>
        </mc:AlternateContent>
        <mc:AlternateContent xmlns:mc="http://schemas.openxmlformats.org/markup-compatibility/2006">
          <mc:Choice Requires="x14">
            <control shapeId="2076" r:id="rId12" name="Check Box 28">
              <controlPr defaultSize="0" autoFill="0" autoLine="0" autoPict="0">
                <anchor moveWithCells="1">
                  <from>
                    <xdr:col>1</xdr:col>
                    <xdr:colOff>190500</xdr:colOff>
                    <xdr:row>29</xdr:row>
                    <xdr:rowOff>123825</xdr:rowOff>
                  </from>
                  <to>
                    <xdr:col>1</xdr:col>
                    <xdr:colOff>495300</xdr:colOff>
                    <xdr:row>31</xdr:row>
                    <xdr:rowOff>19050</xdr:rowOff>
                  </to>
                </anchor>
              </controlPr>
            </control>
          </mc:Choice>
        </mc:AlternateContent>
        <mc:AlternateContent xmlns:mc="http://schemas.openxmlformats.org/markup-compatibility/2006">
          <mc:Choice Requires="x14">
            <control shapeId="2077" r:id="rId13" name="Check Box 29">
              <controlPr defaultSize="0" autoFill="0" autoLine="0" autoPict="0">
                <anchor moveWithCells="1">
                  <from>
                    <xdr:col>1</xdr:col>
                    <xdr:colOff>190500</xdr:colOff>
                    <xdr:row>17</xdr:row>
                    <xdr:rowOff>123825</xdr:rowOff>
                  </from>
                  <to>
                    <xdr:col>1</xdr:col>
                    <xdr:colOff>495300</xdr:colOff>
                    <xdr:row>19</xdr:row>
                    <xdr:rowOff>19050</xdr:rowOff>
                  </to>
                </anchor>
              </controlPr>
            </control>
          </mc:Choice>
        </mc:AlternateContent>
        <mc:AlternateContent xmlns:mc="http://schemas.openxmlformats.org/markup-compatibility/2006">
          <mc:Choice Requires="x14">
            <control shapeId="2078" r:id="rId14" name="Check Box 30">
              <controlPr defaultSize="0" autoFill="0" autoLine="0" autoPict="0">
                <anchor moveWithCells="1">
                  <from>
                    <xdr:col>1</xdr:col>
                    <xdr:colOff>190500</xdr:colOff>
                    <xdr:row>18</xdr:row>
                    <xdr:rowOff>123825</xdr:rowOff>
                  </from>
                  <to>
                    <xdr:col>1</xdr:col>
                    <xdr:colOff>495300</xdr:colOff>
                    <xdr:row>20</xdr:row>
                    <xdr:rowOff>19050</xdr:rowOff>
                  </to>
                </anchor>
              </controlPr>
            </control>
          </mc:Choice>
        </mc:AlternateContent>
        <mc:AlternateContent xmlns:mc="http://schemas.openxmlformats.org/markup-compatibility/2006">
          <mc:Choice Requires="x14">
            <control shapeId="2079" r:id="rId15" name="Check Box 31">
              <controlPr defaultSize="0" autoFill="0" autoLine="0" autoPict="0">
                <anchor moveWithCells="1">
                  <from>
                    <xdr:col>1</xdr:col>
                    <xdr:colOff>190500</xdr:colOff>
                    <xdr:row>19</xdr:row>
                    <xdr:rowOff>123825</xdr:rowOff>
                  </from>
                  <to>
                    <xdr:col>1</xdr:col>
                    <xdr:colOff>495300</xdr:colOff>
                    <xdr:row>21</xdr:row>
                    <xdr:rowOff>19050</xdr:rowOff>
                  </to>
                </anchor>
              </controlPr>
            </control>
          </mc:Choice>
        </mc:AlternateContent>
        <mc:AlternateContent xmlns:mc="http://schemas.openxmlformats.org/markup-compatibility/2006">
          <mc:Choice Requires="x14">
            <control shapeId="2080" r:id="rId16" name="Check Box 32">
              <controlPr defaultSize="0" autoFill="0" autoLine="0" autoPict="0">
                <anchor moveWithCells="1">
                  <from>
                    <xdr:col>1</xdr:col>
                    <xdr:colOff>190500</xdr:colOff>
                    <xdr:row>20</xdr:row>
                    <xdr:rowOff>123825</xdr:rowOff>
                  </from>
                  <to>
                    <xdr:col>1</xdr:col>
                    <xdr:colOff>495300</xdr:colOff>
                    <xdr:row>22</xdr:row>
                    <xdr:rowOff>19050</xdr:rowOff>
                  </to>
                </anchor>
              </controlPr>
            </control>
          </mc:Choice>
        </mc:AlternateContent>
        <mc:AlternateContent xmlns:mc="http://schemas.openxmlformats.org/markup-compatibility/2006">
          <mc:Choice Requires="x14">
            <control shapeId="2081" r:id="rId17" name="Check Box 33">
              <controlPr defaultSize="0" autoFill="0" autoLine="0" autoPict="0">
                <anchor moveWithCells="1">
                  <from>
                    <xdr:col>1</xdr:col>
                    <xdr:colOff>190500</xdr:colOff>
                    <xdr:row>21</xdr:row>
                    <xdr:rowOff>123825</xdr:rowOff>
                  </from>
                  <to>
                    <xdr:col>1</xdr:col>
                    <xdr:colOff>495300</xdr:colOff>
                    <xdr:row>23</xdr:row>
                    <xdr:rowOff>19050</xdr:rowOff>
                  </to>
                </anchor>
              </controlPr>
            </control>
          </mc:Choice>
        </mc:AlternateContent>
        <mc:AlternateContent xmlns:mc="http://schemas.openxmlformats.org/markup-compatibility/2006">
          <mc:Choice Requires="x14">
            <control shapeId="2082" r:id="rId18" name="Check Box 34">
              <controlPr defaultSize="0" autoFill="0" autoLine="0" autoPict="0">
                <anchor moveWithCells="1">
                  <from>
                    <xdr:col>1</xdr:col>
                    <xdr:colOff>190500</xdr:colOff>
                    <xdr:row>23</xdr:row>
                    <xdr:rowOff>123825</xdr:rowOff>
                  </from>
                  <to>
                    <xdr:col>1</xdr:col>
                    <xdr:colOff>495300</xdr:colOff>
                    <xdr:row>25</xdr:row>
                    <xdr:rowOff>19050</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1</xdr:col>
                    <xdr:colOff>190500</xdr:colOff>
                    <xdr:row>24</xdr:row>
                    <xdr:rowOff>123825</xdr:rowOff>
                  </from>
                  <to>
                    <xdr:col>1</xdr:col>
                    <xdr:colOff>495300</xdr:colOff>
                    <xdr:row>26</xdr:row>
                    <xdr:rowOff>19050</xdr:rowOff>
                  </to>
                </anchor>
              </controlPr>
            </control>
          </mc:Choice>
        </mc:AlternateContent>
        <mc:AlternateContent xmlns:mc="http://schemas.openxmlformats.org/markup-compatibility/2006">
          <mc:Choice Requires="x14">
            <control shapeId="2084" r:id="rId20" name="Check Box 36">
              <controlPr defaultSize="0" autoFill="0" autoLine="0" autoPict="0">
                <anchor moveWithCells="1">
                  <from>
                    <xdr:col>1</xdr:col>
                    <xdr:colOff>190500</xdr:colOff>
                    <xdr:row>30</xdr:row>
                    <xdr:rowOff>123825</xdr:rowOff>
                  </from>
                  <to>
                    <xdr:col>1</xdr:col>
                    <xdr:colOff>495300</xdr:colOff>
                    <xdr:row>32</xdr:row>
                    <xdr:rowOff>19050</xdr:rowOff>
                  </to>
                </anchor>
              </controlPr>
            </control>
          </mc:Choice>
        </mc:AlternateContent>
        <mc:AlternateContent xmlns:mc="http://schemas.openxmlformats.org/markup-compatibility/2006">
          <mc:Choice Requires="x14">
            <control shapeId="2085" r:id="rId21" name="Check Box 37">
              <controlPr defaultSize="0" autoFill="0" autoLine="0" autoPict="0">
                <anchor moveWithCells="1">
                  <from>
                    <xdr:col>1</xdr:col>
                    <xdr:colOff>190500</xdr:colOff>
                    <xdr:row>31</xdr:row>
                    <xdr:rowOff>123825</xdr:rowOff>
                  </from>
                  <to>
                    <xdr:col>1</xdr:col>
                    <xdr:colOff>495300</xdr:colOff>
                    <xdr:row>33</xdr:row>
                    <xdr:rowOff>19050</xdr:rowOff>
                  </to>
                </anchor>
              </controlPr>
            </control>
          </mc:Choice>
        </mc:AlternateContent>
        <mc:AlternateContent xmlns:mc="http://schemas.openxmlformats.org/markup-compatibility/2006">
          <mc:Choice Requires="x14">
            <control shapeId="2086" r:id="rId22" name="Check Box 38">
              <controlPr defaultSize="0" autoFill="0" autoLine="0" autoPict="0">
                <anchor moveWithCells="1">
                  <from>
                    <xdr:col>1</xdr:col>
                    <xdr:colOff>190500</xdr:colOff>
                    <xdr:row>32</xdr:row>
                    <xdr:rowOff>123825</xdr:rowOff>
                  </from>
                  <to>
                    <xdr:col>1</xdr:col>
                    <xdr:colOff>495300</xdr:colOff>
                    <xdr:row>34</xdr:row>
                    <xdr:rowOff>19050</xdr:rowOff>
                  </to>
                </anchor>
              </controlPr>
            </control>
          </mc:Choice>
        </mc:AlternateContent>
        <mc:AlternateContent xmlns:mc="http://schemas.openxmlformats.org/markup-compatibility/2006">
          <mc:Choice Requires="x14">
            <control shapeId="2088" r:id="rId23" name="Check Box 40">
              <controlPr defaultSize="0" autoFill="0" autoLine="0" autoPict="0">
                <anchor moveWithCells="1">
                  <from>
                    <xdr:col>1</xdr:col>
                    <xdr:colOff>190500</xdr:colOff>
                    <xdr:row>38</xdr:row>
                    <xdr:rowOff>0</xdr:rowOff>
                  </from>
                  <to>
                    <xdr:col>1</xdr:col>
                    <xdr:colOff>495300</xdr:colOff>
                    <xdr:row>39</xdr:row>
                    <xdr:rowOff>57150</xdr:rowOff>
                  </to>
                </anchor>
              </controlPr>
            </control>
          </mc:Choice>
        </mc:AlternateContent>
        <mc:AlternateContent xmlns:mc="http://schemas.openxmlformats.org/markup-compatibility/2006">
          <mc:Choice Requires="x14">
            <control shapeId="2089" r:id="rId24" name="Check Box 41">
              <controlPr defaultSize="0" autoFill="0" autoLine="0" autoPict="0">
                <anchor moveWithCells="1">
                  <from>
                    <xdr:col>1</xdr:col>
                    <xdr:colOff>190500</xdr:colOff>
                    <xdr:row>37</xdr:row>
                    <xdr:rowOff>123825</xdr:rowOff>
                  </from>
                  <to>
                    <xdr:col>1</xdr:col>
                    <xdr:colOff>495300</xdr:colOff>
                    <xdr:row>39</xdr:row>
                    <xdr:rowOff>19050</xdr:rowOff>
                  </to>
                </anchor>
              </controlPr>
            </control>
          </mc:Choice>
        </mc:AlternateContent>
        <mc:AlternateContent xmlns:mc="http://schemas.openxmlformats.org/markup-compatibility/2006">
          <mc:Choice Requires="x14">
            <control shapeId="2090" r:id="rId25" name="Check Box 42">
              <controlPr defaultSize="0" autoFill="0" autoLine="0" autoPict="0">
                <anchor moveWithCells="1">
                  <from>
                    <xdr:col>1</xdr:col>
                    <xdr:colOff>190500</xdr:colOff>
                    <xdr:row>38</xdr:row>
                    <xdr:rowOff>0</xdr:rowOff>
                  </from>
                  <to>
                    <xdr:col>1</xdr:col>
                    <xdr:colOff>495300</xdr:colOff>
                    <xdr:row>39</xdr:row>
                    <xdr:rowOff>57150</xdr:rowOff>
                  </to>
                </anchor>
              </controlPr>
            </control>
          </mc:Choice>
        </mc:AlternateContent>
        <mc:AlternateContent xmlns:mc="http://schemas.openxmlformats.org/markup-compatibility/2006">
          <mc:Choice Requires="x14">
            <control shapeId="2091" r:id="rId26" name="Check Box 43">
              <controlPr defaultSize="0" autoFill="0" autoLine="0" autoPict="0">
                <anchor moveWithCells="1">
                  <from>
                    <xdr:col>1</xdr:col>
                    <xdr:colOff>190500</xdr:colOff>
                    <xdr:row>38</xdr:row>
                    <xdr:rowOff>0</xdr:rowOff>
                  </from>
                  <to>
                    <xdr:col>1</xdr:col>
                    <xdr:colOff>495300</xdr:colOff>
                    <xdr:row>39</xdr:row>
                    <xdr:rowOff>57150</xdr:rowOff>
                  </to>
                </anchor>
              </controlPr>
            </control>
          </mc:Choice>
        </mc:AlternateContent>
        <mc:AlternateContent xmlns:mc="http://schemas.openxmlformats.org/markup-compatibility/2006">
          <mc:Choice Requires="x14">
            <control shapeId="2115" r:id="rId27" name="Check Box 67">
              <controlPr defaultSize="0" autoFill="0" autoLine="0" autoPict="0">
                <anchor moveWithCells="1">
                  <from>
                    <xdr:col>1</xdr:col>
                    <xdr:colOff>190500</xdr:colOff>
                    <xdr:row>37</xdr:row>
                    <xdr:rowOff>123825</xdr:rowOff>
                  </from>
                  <to>
                    <xdr:col>1</xdr:col>
                    <xdr:colOff>495300</xdr:colOff>
                    <xdr:row>39</xdr:row>
                    <xdr:rowOff>19050</xdr:rowOff>
                  </to>
                </anchor>
              </controlPr>
            </control>
          </mc:Choice>
        </mc:AlternateContent>
        <mc:AlternateContent xmlns:mc="http://schemas.openxmlformats.org/markup-compatibility/2006">
          <mc:Choice Requires="x14">
            <control shapeId="2116" r:id="rId28" name="Check Box 68">
              <controlPr defaultSize="0" autoFill="0" autoLine="0" autoPict="0">
                <anchor moveWithCells="1">
                  <from>
                    <xdr:col>1</xdr:col>
                    <xdr:colOff>190500</xdr:colOff>
                    <xdr:row>38</xdr:row>
                    <xdr:rowOff>0</xdr:rowOff>
                  </from>
                  <to>
                    <xdr:col>1</xdr:col>
                    <xdr:colOff>495300</xdr:colOff>
                    <xdr:row>39</xdr:row>
                    <xdr:rowOff>57150</xdr:rowOff>
                  </to>
                </anchor>
              </controlPr>
            </control>
          </mc:Choice>
        </mc:AlternateContent>
        <mc:AlternateContent xmlns:mc="http://schemas.openxmlformats.org/markup-compatibility/2006">
          <mc:Choice Requires="x14">
            <control shapeId="2117" r:id="rId29" name="Check Box 69">
              <controlPr defaultSize="0" autoFill="0" autoLine="0" autoPict="0">
                <anchor moveWithCells="1">
                  <from>
                    <xdr:col>1</xdr:col>
                    <xdr:colOff>190500</xdr:colOff>
                    <xdr:row>38</xdr:row>
                    <xdr:rowOff>0</xdr:rowOff>
                  </from>
                  <to>
                    <xdr:col>1</xdr:col>
                    <xdr:colOff>495300</xdr:colOff>
                    <xdr:row>39</xdr:row>
                    <xdr:rowOff>57150</xdr:rowOff>
                  </to>
                </anchor>
              </controlPr>
            </control>
          </mc:Choice>
        </mc:AlternateContent>
        <mc:AlternateContent xmlns:mc="http://schemas.openxmlformats.org/markup-compatibility/2006">
          <mc:Choice Requires="x14">
            <control shapeId="2118" r:id="rId30" name="Check Box 70">
              <controlPr defaultSize="0" autoFill="0" autoLine="0" autoPict="0">
                <anchor moveWithCells="1">
                  <from>
                    <xdr:col>1</xdr:col>
                    <xdr:colOff>190500</xdr:colOff>
                    <xdr:row>38</xdr:row>
                    <xdr:rowOff>123825</xdr:rowOff>
                  </from>
                  <to>
                    <xdr:col>1</xdr:col>
                    <xdr:colOff>495300</xdr:colOff>
                    <xdr:row>40</xdr:row>
                    <xdr:rowOff>19050</xdr:rowOff>
                  </to>
                </anchor>
              </controlPr>
            </control>
          </mc:Choice>
        </mc:AlternateContent>
        <mc:AlternateContent xmlns:mc="http://schemas.openxmlformats.org/markup-compatibility/2006">
          <mc:Choice Requires="x14">
            <control shapeId="2119" r:id="rId31" name="Check Box 71">
              <controlPr defaultSize="0" autoFill="0" autoLine="0" autoPict="0">
                <anchor moveWithCells="1">
                  <from>
                    <xdr:col>1</xdr:col>
                    <xdr:colOff>190500</xdr:colOff>
                    <xdr:row>39</xdr:row>
                    <xdr:rowOff>123825</xdr:rowOff>
                  </from>
                  <to>
                    <xdr:col>1</xdr:col>
                    <xdr:colOff>495300</xdr:colOff>
                    <xdr:row>41</xdr:row>
                    <xdr:rowOff>19050</xdr:rowOff>
                  </to>
                </anchor>
              </controlPr>
            </control>
          </mc:Choice>
        </mc:AlternateContent>
        <mc:AlternateContent xmlns:mc="http://schemas.openxmlformats.org/markup-compatibility/2006">
          <mc:Choice Requires="x14">
            <control shapeId="2120" r:id="rId32" name="Check Box 72">
              <controlPr defaultSize="0" autoFill="0" autoLine="0" autoPict="0">
                <anchor moveWithCells="1">
                  <from>
                    <xdr:col>1</xdr:col>
                    <xdr:colOff>190500</xdr:colOff>
                    <xdr:row>40</xdr:row>
                    <xdr:rowOff>123825</xdr:rowOff>
                  </from>
                  <to>
                    <xdr:col>1</xdr:col>
                    <xdr:colOff>495300</xdr:colOff>
                    <xdr:row>42</xdr:row>
                    <xdr:rowOff>19050</xdr:rowOff>
                  </to>
                </anchor>
              </controlPr>
            </control>
          </mc:Choice>
        </mc:AlternateContent>
        <mc:AlternateContent xmlns:mc="http://schemas.openxmlformats.org/markup-compatibility/2006">
          <mc:Choice Requires="x14">
            <control shapeId="2121" r:id="rId33" name="Check Box 73">
              <controlPr defaultSize="0" autoFill="0" autoLine="0" autoPict="0">
                <anchor moveWithCells="1">
                  <from>
                    <xdr:col>1</xdr:col>
                    <xdr:colOff>190500</xdr:colOff>
                    <xdr:row>41</xdr:row>
                    <xdr:rowOff>123825</xdr:rowOff>
                  </from>
                  <to>
                    <xdr:col>1</xdr:col>
                    <xdr:colOff>495300</xdr:colOff>
                    <xdr:row>43</xdr:row>
                    <xdr:rowOff>19050</xdr:rowOff>
                  </to>
                </anchor>
              </controlPr>
            </control>
          </mc:Choice>
        </mc:AlternateContent>
        <mc:AlternateContent xmlns:mc="http://schemas.openxmlformats.org/markup-compatibility/2006">
          <mc:Choice Requires="x14">
            <control shapeId="2123" r:id="rId34" name="Check Box 75">
              <controlPr defaultSize="0" autoFill="0" autoLine="0" autoPict="0">
                <anchor moveWithCells="1">
                  <from>
                    <xdr:col>1</xdr:col>
                    <xdr:colOff>190500</xdr:colOff>
                    <xdr:row>22</xdr:row>
                    <xdr:rowOff>123825</xdr:rowOff>
                  </from>
                  <to>
                    <xdr:col>1</xdr:col>
                    <xdr:colOff>495300</xdr:colOff>
                    <xdr:row>24</xdr:row>
                    <xdr:rowOff>19050</xdr:rowOff>
                  </to>
                </anchor>
              </controlPr>
            </control>
          </mc:Choice>
        </mc:AlternateContent>
        <mc:AlternateContent xmlns:mc="http://schemas.openxmlformats.org/markup-compatibility/2006">
          <mc:Choice Requires="x14">
            <control shapeId="2124" r:id="rId35" name="Check Box 76">
              <controlPr defaultSize="0" autoFill="0" autoLine="0" autoPict="0">
                <anchor moveWithCells="1">
                  <from>
                    <xdr:col>1</xdr:col>
                    <xdr:colOff>190500</xdr:colOff>
                    <xdr:row>23</xdr:row>
                    <xdr:rowOff>123825</xdr:rowOff>
                  </from>
                  <to>
                    <xdr:col>1</xdr:col>
                    <xdr:colOff>495300</xdr:colOff>
                    <xdr:row>25</xdr:row>
                    <xdr:rowOff>19050</xdr:rowOff>
                  </to>
                </anchor>
              </controlPr>
            </control>
          </mc:Choice>
        </mc:AlternateContent>
        <mc:AlternateContent xmlns:mc="http://schemas.openxmlformats.org/markup-compatibility/2006">
          <mc:Choice Requires="x14">
            <control shapeId="2125" r:id="rId36" name="Check Box 77">
              <controlPr defaultSize="0" autoFill="0" autoLine="0" autoPict="0">
                <anchor moveWithCells="1">
                  <from>
                    <xdr:col>1</xdr:col>
                    <xdr:colOff>190500</xdr:colOff>
                    <xdr:row>24</xdr:row>
                    <xdr:rowOff>123825</xdr:rowOff>
                  </from>
                  <to>
                    <xdr:col>1</xdr:col>
                    <xdr:colOff>495300</xdr:colOff>
                    <xdr:row>26</xdr:row>
                    <xdr:rowOff>19050</xdr:rowOff>
                  </to>
                </anchor>
              </controlPr>
            </control>
          </mc:Choice>
        </mc:AlternateContent>
        <mc:AlternateContent xmlns:mc="http://schemas.openxmlformats.org/markup-compatibility/2006">
          <mc:Choice Requires="x14">
            <control shapeId="2126" r:id="rId37" name="Check Box 78">
              <controlPr defaultSize="0" autoFill="0" autoLine="0" autoPict="0">
                <anchor moveWithCells="1">
                  <from>
                    <xdr:col>1</xdr:col>
                    <xdr:colOff>190500</xdr:colOff>
                    <xdr:row>25</xdr:row>
                    <xdr:rowOff>123825</xdr:rowOff>
                  </from>
                  <to>
                    <xdr:col>1</xdr:col>
                    <xdr:colOff>495300</xdr:colOff>
                    <xdr:row>27</xdr:row>
                    <xdr:rowOff>19050</xdr:rowOff>
                  </to>
                </anchor>
              </controlPr>
            </control>
          </mc:Choice>
        </mc:AlternateContent>
        <mc:AlternateContent xmlns:mc="http://schemas.openxmlformats.org/markup-compatibility/2006">
          <mc:Choice Requires="x14">
            <control shapeId="2127" r:id="rId38" name="Check Box 79">
              <controlPr defaultSize="0" autoFill="0" autoLine="0" autoPict="0">
                <anchor moveWithCells="1">
                  <from>
                    <xdr:col>1</xdr:col>
                    <xdr:colOff>190500</xdr:colOff>
                    <xdr:row>33</xdr:row>
                    <xdr:rowOff>123825</xdr:rowOff>
                  </from>
                  <to>
                    <xdr:col>1</xdr:col>
                    <xdr:colOff>495300</xdr:colOff>
                    <xdr:row>35</xdr:row>
                    <xdr:rowOff>19050</xdr:rowOff>
                  </to>
                </anchor>
              </controlPr>
            </control>
          </mc:Choice>
        </mc:AlternateContent>
        <mc:AlternateContent xmlns:mc="http://schemas.openxmlformats.org/markup-compatibility/2006">
          <mc:Choice Requires="x14">
            <control shapeId="2128" r:id="rId39" name="Check Box 80">
              <controlPr defaultSize="0" autoFill="0" autoLine="0" autoPict="0">
                <anchor moveWithCells="1">
                  <from>
                    <xdr:col>1</xdr:col>
                    <xdr:colOff>190500</xdr:colOff>
                    <xdr:row>45</xdr:row>
                    <xdr:rowOff>123825</xdr:rowOff>
                  </from>
                  <to>
                    <xdr:col>1</xdr:col>
                    <xdr:colOff>495300</xdr:colOff>
                    <xdr:row>47</xdr:row>
                    <xdr:rowOff>19050</xdr:rowOff>
                  </to>
                </anchor>
              </controlPr>
            </control>
          </mc:Choice>
        </mc:AlternateContent>
        <mc:AlternateContent xmlns:mc="http://schemas.openxmlformats.org/markup-compatibility/2006">
          <mc:Choice Requires="x14">
            <control shapeId="2129" r:id="rId40" name="Check Box 81">
              <controlPr defaultSize="0" autoFill="0" autoLine="0" autoPict="0">
                <anchor moveWithCells="1">
                  <from>
                    <xdr:col>1</xdr:col>
                    <xdr:colOff>190500</xdr:colOff>
                    <xdr:row>46</xdr:row>
                    <xdr:rowOff>123825</xdr:rowOff>
                  </from>
                  <to>
                    <xdr:col>1</xdr:col>
                    <xdr:colOff>495300</xdr:colOff>
                    <xdr:row>48</xdr:row>
                    <xdr:rowOff>19050</xdr:rowOff>
                  </to>
                </anchor>
              </controlPr>
            </control>
          </mc:Choice>
        </mc:AlternateContent>
        <mc:AlternateContent xmlns:mc="http://schemas.openxmlformats.org/markup-compatibility/2006">
          <mc:Choice Requires="x14">
            <control shapeId="2130" r:id="rId41" name="Check Box 82">
              <controlPr defaultSize="0" autoFill="0" autoLine="0" autoPict="0">
                <anchor moveWithCells="1">
                  <from>
                    <xdr:col>1</xdr:col>
                    <xdr:colOff>190500</xdr:colOff>
                    <xdr:row>47</xdr:row>
                    <xdr:rowOff>123825</xdr:rowOff>
                  </from>
                  <to>
                    <xdr:col>1</xdr:col>
                    <xdr:colOff>495300</xdr:colOff>
                    <xdr:row>49</xdr:row>
                    <xdr:rowOff>19050</xdr:rowOff>
                  </to>
                </anchor>
              </controlPr>
            </control>
          </mc:Choice>
        </mc:AlternateContent>
        <mc:AlternateContent xmlns:mc="http://schemas.openxmlformats.org/markup-compatibility/2006">
          <mc:Choice Requires="x14">
            <control shapeId="2134" r:id="rId42" name="Check Box 86">
              <controlPr defaultSize="0" autoFill="0" autoLine="0" autoPict="0">
                <anchor moveWithCells="1">
                  <from>
                    <xdr:col>1</xdr:col>
                    <xdr:colOff>190500</xdr:colOff>
                    <xdr:row>48</xdr:row>
                    <xdr:rowOff>123825</xdr:rowOff>
                  </from>
                  <to>
                    <xdr:col>1</xdr:col>
                    <xdr:colOff>495300</xdr:colOff>
                    <xdr:row>50</xdr:row>
                    <xdr:rowOff>19050</xdr:rowOff>
                  </to>
                </anchor>
              </controlPr>
            </control>
          </mc:Choice>
        </mc:AlternateContent>
        <mc:AlternateContent xmlns:mc="http://schemas.openxmlformats.org/markup-compatibility/2006">
          <mc:Choice Requires="x14">
            <control shapeId="2135" r:id="rId43" name="Check Box 87">
              <controlPr defaultSize="0" autoFill="0" autoLine="0" autoPict="0">
                <anchor moveWithCells="1">
                  <from>
                    <xdr:col>1</xdr:col>
                    <xdr:colOff>190500</xdr:colOff>
                    <xdr:row>49</xdr:row>
                    <xdr:rowOff>123825</xdr:rowOff>
                  </from>
                  <to>
                    <xdr:col>1</xdr:col>
                    <xdr:colOff>495300</xdr:colOff>
                    <xdr:row>51</xdr:row>
                    <xdr:rowOff>19050</xdr:rowOff>
                  </to>
                </anchor>
              </controlPr>
            </control>
          </mc:Choice>
        </mc:AlternateContent>
        <mc:AlternateContent xmlns:mc="http://schemas.openxmlformats.org/markup-compatibility/2006">
          <mc:Choice Requires="x14">
            <control shapeId="2136" r:id="rId44" name="Check Box 88">
              <controlPr defaultSize="0" autoFill="0" autoLine="0" autoPict="0">
                <anchor moveWithCells="1">
                  <from>
                    <xdr:col>1</xdr:col>
                    <xdr:colOff>190500</xdr:colOff>
                    <xdr:row>50</xdr:row>
                    <xdr:rowOff>123825</xdr:rowOff>
                  </from>
                  <to>
                    <xdr:col>1</xdr:col>
                    <xdr:colOff>495300</xdr:colOff>
                    <xdr:row>52</xdr:row>
                    <xdr:rowOff>19050</xdr:rowOff>
                  </to>
                </anchor>
              </controlPr>
            </control>
          </mc:Choice>
        </mc:AlternateContent>
        <mc:AlternateContent xmlns:mc="http://schemas.openxmlformats.org/markup-compatibility/2006">
          <mc:Choice Requires="x14">
            <control shapeId="2140" r:id="rId45" name="Check Box 92">
              <controlPr defaultSize="0" autoFill="0" autoLine="0" autoPict="0">
                <anchor moveWithCells="1">
                  <from>
                    <xdr:col>1</xdr:col>
                    <xdr:colOff>190500</xdr:colOff>
                    <xdr:row>13</xdr:row>
                    <xdr:rowOff>123825</xdr:rowOff>
                  </from>
                  <to>
                    <xdr:col>1</xdr:col>
                    <xdr:colOff>495300</xdr:colOff>
                    <xdr:row>15</xdr:row>
                    <xdr:rowOff>19050</xdr:rowOff>
                  </to>
                </anchor>
              </controlPr>
            </control>
          </mc:Choice>
        </mc:AlternateContent>
      </controls>
    </mc:Choice>
  </mc:AlternateContent>
  <tableParts count="5">
    <tablePart r:id="rId46"/>
    <tablePart r:id="rId47"/>
    <tablePart r:id="rId48"/>
    <tablePart r:id="rId49"/>
    <tablePart r:id="rId5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1"/>
  <sheetViews>
    <sheetView showGridLines="0" tabSelected="1" zoomScaleNormal="100" workbookViewId="0">
      <selection activeCell="B14" sqref="B14"/>
    </sheetView>
  </sheetViews>
  <sheetFormatPr defaultColWidth="8.85546875" defaultRowHeight="12.75" x14ac:dyDescent="0.2"/>
  <cols>
    <col min="1" max="1" width="5.7109375" customWidth="1"/>
    <col min="2" max="2" width="36.7109375" bestFit="1" customWidth="1"/>
    <col min="3" max="3" width="9.5703125" bestFit="1" customWidth="1"/>
    <col min="4" max="4" width="16.42578125" bestFit="1" customWidth="1"/>
    <col min="5" max="5" width="17" bestFit="1" customWidth="1"/>
    <col min="6" max="6" width="18.140625" customWidth="1"/>
    <col min="8" max="8" width="15.5703125" customWidth="1"/>
  </cols>
  <sheetData>
    <row r="1" spans="1:8" ht="27.75" customHeight="1" x14ac:dyDescent="0.2">
      <c r="A1" s="76" t="s">
        <v>107</v>
      </c>
      <c r="B1" s="77"/>
      <c r="C1" s="77"/>
      <c r="D1" s="77"/>
      <c r="E1" s="77"/>
      <c r="F1" s="77"/>
    </row>
    <row r="2" spans="1:8" ht="21" thickBot="1" x14ac:dyDescent="0.35">
      <c r="A2" s="78" t="s">
        <v>108</v>
      </c>
      <c r="B2" s="79"/>
      <c r="C2" s="79"/>
      <c r="D2" s="79"/>
      <c r="E2" s="79"/>
      <c r="F2" s="79"/>
    </row>
    <row r="3" spans="1:8" ht="20.25" customHeight="1" x14ac:dyDescent="0.2">
      <c r="A3" s="81" t="s">
        <v>109</v>
      </c>
      <c r="B3" s="81"/>
      <c r="C3" s="81"/>
      <c r="D3" s="81"/>
      <c r="E3" s="81"/>
      <c r="F3" s="81"/>
    </row>
    <row r="4" spans="1:8" ht="55.5" customHeight="1" x14ac:dyDescent="0.2">
      <c r="A4" s="80" t="s">
        <v>87</v>
      </c>
      <c r="B4" s="80"/>
      <c r="C4" s="80"/>
      <c r="D4" s="80"/>
      <c r="E4" s="80"/>
      <c r="F4" s="80"/>
    </row>
    <row r="5" spans="1:8" ht="20.100000000000001" customHeight="1" thickBot="1" x14ac:dyDescent="0.25">
      <c r="A5" s="20"/>
      <c r="B5" s="20"/>
      <c r="C5" s="20"/>
      <c r="D5" s="20"/>
      <c r="E5" s="20"/>
      <c r="F5" s="20"/>
    </row>
    <row r="6" spans="1:8" ht="20.100000000000001" customHeight="1" thickTop="1" x14ac:dyDescent="0.25">
      <c r="A6" s="60" t="s">
        <v>0</v>
      </c>
      <c r="B6" s="13"/>
      <c r="C6" s="13"/>
      <c r="D6" s="13"/>
      <c r="E6" s="13"/>
      <c r="F6" s="13"/>
    </row>
    <row r="7" spans="1:8" x14ac:dyDescent="0.2">
      <c r="B7" s="42" t="s">
        <v>102</v>
      </c>
      <c r="E7" s="74" t="s">
        <v>40</v>
      </c>
      <c r="F7" s="75"/>
    </row>
    <row r="8" spans="1:8" x14ac:dyDescent="0.2">
      <c r="C8" s="2"/>
      <c r="D8" s="4"/>
      <c r="E8" s="7">
        <v>10</v>
      </c>
      <c r="F8" s="8">
        <v>35</v>
      </c>
    </row>
    <row r="9" spans="1:8" x14ac:dyDescent="0.2">
      <c r="C9" s="2"/>
      <c r="D9" s="4" t="s">
        <v>110</v>
      </c>
      <c r="E9" s="3"/>
      <c r="F9" s="3"/>
    </row>
    <row r="10" spans="1:8" s="13" customFormat="1" x14ac:dyDescent="0.2">
      <c r="B10" s="15" t="s">
        <v>111</v>
      </c>
      <c r="D10" s="38">
        <v>100</v>
      </c>
      <c r="E10" s="14">
        <f>$D$10*$E8</f>
        <v>1000</v>
      </c>
      <c r="F10" s="14">
        <f>$D$10*$F$8</f>
        <v>3500</v>
      </c>
    </row>
    <row r="11" spans="1:8" s="13" customFormat="1" ht="12.75" customHeight="1" x14ac:dyDescent="0.2">
      <c r="B11" s="15" t="s">
        <v>112</v>
      </c>
      <c r="D11" s="38">
        <v>1000</v>
      </c>
      <c r="E11" s="14">
        <f>D11</f>
        <v>1000</v>
      </c>
      <c r="F11" s="14">
        <f>D11</f>
        <v>1000</v>
      </c>
    </row>
    <row r="12" spans="1:8" s="13" customFormat="1" x14ac:dyDescent="0.2">
      <c r="C12" s="17"/>
      <c r="D12" s="16"/>
      <c r="E12" s="16"/>
      <c r="F12" s="16"/>
    </row>
    <row r="13" spans="1:8" s="13" customFormat="1" ht="15.95" customHeight="1" x14ac:dyDescent="0.2">
      <c r="A13" s="55" t="s">
        <v>4</v>
      </c>
      <c r="B13" s="56"/>
      <c r="C13" s="56"/>
      <c r="D13" s="57"/>
      <c r="E13" s="19">
        <f>SUM(E10:E11)</f>
        <v>2000</v>
      </c>
      <c r="F13" s="19">
        <f>SUM(F10:F11)</f>
        <v>4500</v>
      </c>
    </row>
    <row r="14" spans="1:8" s="13" customFormat="1" ht="20.100000000000001" customHeight="1" thickBot="1" x14ac:dyDescent="0.25">
      <c r="A14" s="20"/>
      <c r="B14" s="20"/>
      <c r="C14" s="20"/>
      <c r="D14" s="20"/>
      <c r="E14" s="20"/>
      <c r="F14" s="20"/>
    </row>
    <row r="15" spans="1:8" s="13" customFormat="1" ht="16.5" thickTop="1" x14ac:dyDescent="0.2">
      <c r="A15" s="59" t="s">
        <v>28</v>
      </c>
    </row>
    <row r="16" spans="1:8" s="13" customFormat="1" x14ac:dyDescent="0.2">
      <c r="E16" s="74" t="s">
        <v>40</v>
      </c>
      <c r="F16" s="75"/>
      <c r="G16" s="72" t="s">
        <v>106</v>
      </c>
      <c r="H16" s="73"/>
    </row>
    <row r="17" spans="1:8" s="13" customFormat="1" x14ac:dyDescent="0.2">
      <c r="E17" s="9">
        <f>$E$8</f>
        <v>10</v>
      </c>
      <c r="F17" s="10">
        <f>$F$8</f>
        <v>35</v>
      </c>
      <c r="G17" s="72"/>
      <c r="H17" s="73"/>
    </row>
    <row r="18" spans="1:8" s="13" customFormat="1" x14ac:dyDescent="0.2">
      <c r="A18" s="18" t="s">
        <v>9</v>
      </c>
      <c r="D18" s="22" t="s">
        <v>52</v>
      </c>
      <c r="E18" s="16"/>
      <c r="F18" s="16"/>
    </row>
    <row r="19" spans="1:8" s="13" customFormat="1" x14ac:dyDescent="0.2">
      <c r="B19" s="15" t="s">
        <v>42</v>
      </c>
      <c r="D19" s="5">
        <v>0</v>
      </c>
      <c r="E19" s="14">
        <f>$D$19</f>
        <v>0</v>
      </c>
      <c r="F19" s="14">
        <f t="shared" ref="F19:F21" si="0">$D19</f>
        <v>0</v>
      </c>
      <c r="G19" s="70"/>
      <c r="H19" s="71"/>
    </row>
    <row r="20" spans="1:8" s="13" customFormat="1" x14ac:dyDescent="0.2">
      <c r="B20" s="13" t="s">
        <v>10</v>
      </c>
      <c r="D20" s="5">
        <v>0</v>
      </c>
      <c r="E20" s="14">
        <f>$D$20</f>
        <v>0</v>
      </c>
      <c r="F20" s="14">
        <f t="shared" si="0"/>
        <v>0</v>
      </c>
      <c r="G20" s="71"/>
      <c r="H20" s="71"/>
    </row>
    <row r="21" spans="1:8" s="13" customFormat="1" x14ac:dyDescent="0.2">
      <c r="B21" s="13" t="s">
        <v>1</v>
      </c>
      <c r="D21" s="5">
        <v>0</v>
      </c>
      <c r="E21" s="14">
        <f>$D$21</f>
        <v>0</v>
      </c>
      <c r="F21" s="14">
        <f t="shared" si="0"/>
        <v>0</v>
      </c>
      <c r="G21" s="71"/>
      <c r="H21" s="71"/>
    </row>
    <row r="22" spans="1:8" s="13" customFormat="1" x14ac:dyDescent="0.2">
      <c r="D22" s="16"/>
      <c r="E22" s="16"/>
      <c r="F22" s="16"/>
    </row>
    <row r="23" spans="1:8" s="13" customFormat="1" x14ac:dyDescent="0.2">
      <c r="A23" s="18" t="s">
        <v>55</v>
      </c>
      <c r="C23" s="4" t="s">
        <v>49</v>
      </c>
      <c r="D23" s="4" t="s">
        <v>47</v>
      </c>
      <c r="E23" s="16"/>
      <c r="F23" s="16"/>
    </row>
    <row r="24" spans="1:8" s="13" customFormat="1" x14ac:dyDescent="0.2">
      <c r="A24" s="18"/>
      <c r="B24" s="23" t="s">
        <v>46</v>
      </c>
      <c r="C24" s="12"/>
      <c r="D24" s="6">
        <v>0</v>
      </c>
      <c r="E24" s="14">
        <f>($C24*$D24)</f>
        <v>0</v>
      </c>
      <c r="F24" s="14">
        <f>($C24*$D24)</f>
        <v>0</v>
      </c>
      <c r="G24" s="69"/>
      <c r="H24" s="69"/>
    </row>
    <row r="25" spans="1:8" s="13" customFormat="1" x14ac:dyDescent="0.2">
      <c r="A25" s="18"/>
      <c r="B25" s="23" t="s">
        <v>48</v>
      </c>
      <c r="C25" s="12"/>
      <c r="D25" s="6">
        <v>0</v>
      </c>
      <c r="E25" s="14">
        <f>($C25*$D25)</f>
        <v>0</v>
      </c>
      <c r="F25" s="14">
        <f t="shared" ref="F25:F27" si="1">($C25*$D25)</f>
        <v>0</v>
      </c>
      <c r="G25" s="69"/>
      <c r="H25" s="69"/>
    </row>
    <row r="26" spans="1:8" s="13" customFormat="1" x14ac:dyDescent="0.2">
      <c r="A26" s="18"/>
      <c r="B26" s="61" t="s">
        <v>104</v>
      </c>
      <c r="C26" s="12"/>
      <c r="D26" s="6">
        <v>0</v>
      </c>
      <c r="E26" s="14">
        <f>($C26*$D26)</f>
        <v>0</v>
      </c>
      <c r="F26" s="14">
        <f t="shared" si="1"/>
        <v>0</v>
      </c>
      <c r="G26" s="69"/>
      <c r="H26" s="69"/>
    </row>
    <row r="27" spans="1:8" s="13" customFormat="1" x14ac:dyDescent="0.2">
      <c r="A27" s="18"/>
      <c r="B27" s="61" t="s">
        <v>105</v>
      </c>
      <c r="C27" s="12"/>
      <c r="D27" s="6">
        <v>0</v>
      </c>
      <c r="E27" s="14">
        <f>($C27*$D27)</f>
        <v>0</v>
      </c>
      <c r="F27" s="14">
        <f t="shared" si="1"/>
        <v>0</v>
      </c>
      <c r="G27" s="69"/>
      <c r="H27" s="69"/>
    </row>
    <row r="28" spans="1:8" s="13" customFormat="1" x14ac:dyDescent="0.2">
      <c r="A28" s="18"/>
      <c r="B28" s="15" t="s">
        <v>78</v>
      </c>
      <c r="D28" s="6">
        <v>0</v>
      </c>
      <c r="E28" s="14">
        <f>D28</f>
        <v>0</v>
      </c>
      <c r="F28" s="14">
        <f>D28</f>
        <v>0</v>
      </c>
      <c r="G28" s="69"/>
      <c r="H28" s="69"/>
    </row>
    <row r="29" spans="1:8" s="13" customFormat="1" x14ac:dyDescent="0.2">
      <c r="A29" s="18"/>
      <c r="C29" s="16"/>
      <c r="D29" s="16"/>
      <c r="E29" s="16"/>
      <c r="F29" s="16"/>
    </row>
    <row r="30" spans="1:8" s="13" customFormat="1" x14ac:dyDescent="0.2">
      <c r="A30" s="18" t="s">
        <v>50</v>
      </c>
      <c r="D30" s="16"/>
      <c r="E30" s="16"/>
      <c r="F30" s="16"/>
    </row>
    <row r="31" spans="1:8" s="13" customFormat="1" x14ac:dyDescent="0.2">
      <c r="A31" s="18"/>
      <c r="B31" s="15" t="s">
        <v>14</v>
      </c>
      <c r="D31" s="6">
        <v>0</v>
      </c>
      <c r="E31" s="14">
        <f t="shared" ref="E31:E39" si="2">D31</f>
        <v>0</v>
      </c>
      <c r="F31" s="14">
        <f t="shared" ref="F31:F39" si="3">$D31</f>
        <v>0</v>
      </c>
      <c r="G31" s="69"/>
      <c r="H31" s="69"/>
    </row>
    <row r="32" spans="1:8" s="13" customFormat="1" x14ac:dyDescent="0.2">
      <c r="A32" s="18"/>
      <c r="B32" s="15" t="s">
        <v>15</v>
      </c>
      <c r="D32" s="6">
        <v>0</v>
      </c>
      <c r="E32" s="14">
        <f t="shared" si="2"/>
        <v>0</v>
      </c>
      <c r="F32" s="14">
        <f t="shared" si="3"/>
        <v>0</v>
      </c>
      <c r="G32" s="69"/>
      <c r="H32" s="69"/>
    </row>
    <row r="33" spans="1:8" s="13" customFormat="1" x14ac:dyDescent="0.2">
      <c r="A33" s="18"/>
      <c r="B33" s="15" t="s">
        <v>16</v>
      </c>
      <c r="D33" s="6">
        <v>0</v>
      </c>
      <c r="E33" s="14">
        <f t="shared" si="2"/>
        <v>0</v>
      </c>
      <c r="F33" s="14">
        <f t="shared" si="3"/>
        <v>0</v>
      </c>
      <c r="G33" s="69"/>
      <c r="H33" s="69"/>
    </row>
    <row r="34" spans="1:8" s="13" customFormat="1" x14ac:dyDescent="0.2">
      <c r="A34" s="18"/>
      <c r="B34" s="15" t="s">
        <v>43</v>
      </c>
      <c r="D34" s="6">
        <v>0</v>
      </c>
      <c r="E34" s="14">
        <f t="shared" si="2"/>
        <v>0</v>
      </c>
      <c r="F34" s="14">
        <f t="shared" si="3"/>
        <v>0</v>
      </c>
      <c r="G34" s="69"/>
      <c r="H34" s="69"/>
    </row>
    <row r="35" spans="1:8" s="13" customFormat="1" x14ac:dyDescent="0.2">
      <c r="A35" s="18"/>
      <c r="B35" s="15" t="s">
        <v>11</v>
      </c>
      <c r="D35" s="6">
        <v>0</v>
      </c>
      <c r="E35" s="14">
        <f t="shared" si="2"/>
        <v>0</v>
      </c>
      <c r="F35" s="14">
        <f t="shared" si="3"/>
        <v>0</v>
      </c>
      <c r="G35" s="69"/>
      <c r="H35" s="69"/>
    </row>
    <row r="36" spans="1:8" s="13" customFormat="1" x14ac:dyDescent="0.2">
      <c r="A36" s="18"/>
      <c r="B36" s="15" t="s">
        <v>12</v>
      </c>
      <c r="D36" s="6">
        <v>0</v>
      </c>
      <c r="E36" s="14">
        <f t="shared" si="2"/>
        <v>0</v>
      </c>
      <c r="F36" s="14">
        <f t="shared" si="3"/>
        <v>0</v>
      </c>
      <c r="G36" s="69"/>
      <c r="H36" s="69"/>
    </row>
    <row r="37" spans="1:8" s="13" customFormat="1" x14ac:dyDescent="0.2">
      <c r="A37" s="18"/>
      <c r="B37" s="15" t="s">
        <v>13</v>
      </c>
      <c r="D37" s="6">
        <v>0</v>
      </c>
      <c r="E37" s="14">
        <f t="shared" si="2"/>
        <v>0</v>
      </c>
      <c r="F37" s="14">
        <f t="shared" si="3"/>
        <v>0</v>
      </c>
      <c r="G37" s="69"/>
      <c r="H37" s="69"/>
    </row>
    <row r="38" spans="1:8" s="13" customFormat="1" x14ac:dyDescent="0.2">
      <c r="B38" s="15" t="s">
        <v>17</v>
      </c>
      <c r="D38" s="6">
        <v>0</v>
      </c>
      <c r="E38" s="14">
        <f t="shared" si="2"/>
        <v>0</v>
      </c>
      <c r="F38" s="14">
        <f t="shared" si="3"/>
        <v>0</v>
      </c>
      <c r="G38" s="69"/>
      <c r="H38" s="69"/>
    </row>
    <row r="39" spans="1:8" s="13" customFormat="1" x14ac:dyDescent="0.2">
      <c r="B39" s="13" t="s">
        <v>1</v>
      </c>
      <c r="D39" s="6">
        <v>0</v>
      </c>
      <c r="E39" s="14">
        <f t="shared" si="2"/>
        <v>0</v>
      </c>
      <c r="F39" s="14">
        <f t="shared" si="3"/>
        <v>0</v>
      </c>
      <c r="G39" s="69"/>
      <c r="H39" s="69"/>
    </row>
    <row r="40" spans="1:8" s="13" customFormat="1" x14ac:dyDescent="0.2">
      <c r="D40" s="62"/>
      <c r="E40" s="16"/>
      <c r="F40" s="16"/>
    </row>
    <row r="41" spans="1:8" s="13" customFormat="1" x14ac:dyDescent="0.2">
      <c r="A41" s="18" t="s">
        <v>51</v>
      </c>
      <c r="D41" s="16"/>
      <c r="E41" s="16"/>
      <c r="F41" s="16"/>
    </row>
    <row r="42" spans="1:8" s="13" customFormat="1" x14ac:dyDescent="0.2">
      <c r="B42" s="15" t="s">
        <v>18</v>
      </c>
      <c r="D42" s="5">
        <v>0</v>
      </c>
      <c r="E42" s="14">
        <f t="shared" ref="E42:E49" si="4">D42</f>
        <v>0</v>
      </c>
      <c r="F42" s="14">
        <f t="shared" ref="F42:F49" si="5">$D42</f>
        <v>0</v>
      </c>
      <c r="G42" s="69"/>
      <c r="H42" s="69"/>
    </row>
    <row r="43" spans="1:8" s="13" customFormat="1" x14ac:dyDescent="0.2">
      <c r="B43" s="15" t="s">
        <v>19</v>
      </c>
      <c r="D43" s="5">
        <v>0</v>
      </c>
      <c r="E43" s="14">
        <f t="shared" si="4"/>
        <v>0</v>
      </c>
      <c r="F43" s="14">
        <f t="shared" si="5"/>
        <v>0</v>
      </c>
      <c r="G43" s="69"/>
      <c r="H43" s="69"/>
    </row>
    <row r="44" spans="1:8" s="13" customFormat="1" x14ac:dyDescent="0.2">
      <c r="B44" s="15" t="s">
        <v>96</v>
      </c>
      <c r="D44" s="5">
        <v>0</v>
      </c>
      <c r="E44" s="14">
        <f t="shared" si="4"/>
        <v>0</v>
      </c>
      <c r="F44" s="14">
        <f t="shared" si="5"/>
        <v>0</v>
      </c>
      <c r="G44" s="69"/>
      <c r="H44" s="69"/>
    </row>
    <row r="45" spans="1:8" s="13" customFormat="1" x14ac:dyDescent="0.2">
      <c r="B45" s="15" t="s">
        <v>21</v>
      </c>
      <c r="D45" s="5">
        <v>0</v>
      </c>
      <c r="E45" s="14">
        <f t="shared" si="4"/>
        <v>0</v>
      </c>
      <c r="F45" s="14">
        <f t="shared" si="5"/>
        <v>0</v>
      </c>
      <c r="G45" s="69"/>
      <c r="H45" s="69"/>
    </row>
    <row r="46" spans="1:8" s="13" customFormat="1" x14ac:dyDescent="0.2">
      <c r="B46" s="15" t="s">
        <v>88</v>
      </c>
      <c r="D46" s="5">
        <v>0</v>
      </c>
      <c r="E46" s="14">
        <f t="shared" si="4"/>
        <v>0</v>
      </c>
      <c r="F46" s="14">
        <f t="shared" si="5"/>
        <v>0</v>
      </c>
      <c r="G46" s="69"/>
      <c r="H46" s="69"/>
    </row>
    <row r="47" spans="1:8" s="13" customFormat="1" x14ac:dyDescent="0.2">
      <c r="B47" s="15" t="s">
        <v>22</v>
      </c>
      <c r="D47" s="5">
        <v>0</v>
      </c>
      <c r="E47" s="14">
        <f t="shared" si="4"/>
        <v>0</v>
      </c>
      <c r="F47" s="14">
        <f t="shared" si="5"/>
        <v>0</v>
      </c>
      <c r="G47" s="69"/>
      <c r="H47" s="69"/>
    </row>
    <row r="48" spans="1:8" s="13" customFormat="1" x14ac:dyDescent="0.2">
      <c r="B48" s="15" t="s">
        <v>23</v>
      </c>
      <c r="D48" s="5">
        <v>0</v>
      </c>
      <c r="E48" s="14">
        <f t="shared" si="4"/>
        <v>0</v>
      </c>
      <c r="F48" s="14">
        <f t="shared" si="5"/>
        <v>0</v>
      </c>
      <c r="G48" s="69"/>
      <c r="H48" s="69"/>
    </row>
    <row r="49" spans="1:8" s="13" customFormat="1" x14ac:dyDescent="0.2">
      <c r="B49" s="13" t="s">
        <v>1</v>
      </c>
      <c r="D49" s="5">
        <v>0</v>
      </c>
      <c r="E49" s="14">
        <f t="shared" si="4"/>
        <v>0</v>
      </c>
      <c r="F49" s="14">
        <f t="shared" si="5"/>
        <v>0</v>
      </c>
      <c r="G49" s="69"/>
      <c r="H49" s="69"/>
    </row>
    <row r="50" spans="1:8" s="13" customFormat="1" x14ac:dyDescent="0.2">
      <c r="D50" s="16"/>
      <c r="E50" s="16"/>
      <c r="F50" s="16"/>
    </row>
    <row r="51" spans="1:8" s="13" customFormat="1" x14ac:dyDescent="0.2">
      <c r="A51" s="18" t="s">
        <v>44</v>
      </c>
      <c r="D51" s="16"/>
      <c r="E51" s="16"/>
      <c r="F51" s="16"/>
    </row>
    <row r="52" spans="1:8" s="13" customFormat="1" x14ac:dyDescent="0.2">
      <c r="A52" s="18"/>
      <c r="B52" s="15" t="s">
        <v>100</v>
      </c>
      <c r="D52" s="5">
        <v>0</v>
      </c>
      <c r="E52" s="14">
        <f>D52</f>
        <v>0</v>
      </c>
      <c r="F52" s="14">
        <f>$D52</f>
        <v>0</v>
      </c>
      <c r="G52" s="69"/>
      <c r="H52" s="69"/>
    </row>
    <row r="53" spans="1:8" s="13" customFormat="1" x14ac:dyDescent="0.2">
      <c r="B53" s="15" t="s">
        <v>30</v>
      </c>
      <c r="D53" s="5">
        <v>0</v>
      </c>
      <c r="E53" s="14">
        <f>D53</f>
        <v>0</v>
      </c>
      <c r="F53" s="14">
        <f>$D53</f>
        <v>0</v>
      </c>
      <c r="G53" s="69"/>
      <c r="H53" s="69"/>
    </row>
    <row r="54" spans="1:8" s="13" customFormat="1" x14ac:dyDescent="0.2">
      <c r="B54" s="13" t="s">
        <v>2</v>
      </c>
      <c r="D54" s="5">
        <v>0</v>
      </c>
      <c r="E54" s="14">
        <f>D54</f>
        <v>0</v>
      </c>
      <c r="F54" s="14">
        <f>$D54</f>
        <v>0</v>
      </c>
      <c r="G54" s="69"/>
      <c r="H54" s="69"/>
    </row>
    <row r="55" spans="1:8" s="13" customFormat="1" x14ac:dyDescent="0.2">
      <c r="B55" s="13" t="s">
        <v>1</v>
      </c>
      <c r="D55" s="5">
        <v>0</v>
      </c>
      <c r="E55" s="14">
        <f>D55</f>
        <v>0</v>
      </c>
      <c r="F55" s="14">
        <f>$D55</f>
        <v>0</v>
      </c>
      <c r="G55" s="69"/>
      <c r="H55" s="69"/>
    </row>
    <row r="56" spans="1:8" s="13" customFormat="1" x14ac:dyDescent="0.2">
      <c r="D56" s="16"/>
      <c r="E56" s="16"/>
      <c r="F56" s="16"/>
    </row>
    <row r="57" spans="1:8" s="13" customFormat="1" x14ac:dyDescent="0.2">
      <c r="A57" s="18" t="s">
        <v>53</v>
      </c>
      <c r="D57" s="16"/>
      <c r="E57" s="16"/>
      <c r="F57" s="16"/>
    </row>
    <row r="58" spans="1:8" s="13" customFormat="1" x14ac:dyDescent="0.2">
      <c r="B58" s="15" t="s">
        <v>54</v>
      </c>
      <c r="D58" s="5">
        <v>0</v>
      </c>
      <c r="E58" s="14">
        <f>D58</f>
        <v>0</v>
      </c>
      <c r="F58" s="14">
        <f>D58</f>
        <v>0</v>
      </c>
      <c r="G58" s="69"/>
      <c r="H58" s="69"/>
    </row>
    <row r="59" spans="1:8" s="13" customFormat="1" x14ac:dyDescent="0.2">
      <c r="B59" s="15" t="s">
        <v>25</v>
      </c>
      <c r="D59" s="5">
        <v>0</v>
      </c>
      <c r="E59" s="14">
        <f>D59</f>
        <v>0</v>
      </c>
      <c r="F59" s="14">
        <f>D59</f>
        <v>0</v>
      </c>
      <c r="G59" s="69"/>
      <c r="H59" s="69"/>
    </row>
    <row r="60" spans="1:8" s="13" customFormat="1" x14ac:dyDescent="0.2">
      <c r="B60" s="15" t="s">
        <v>26</v>
      </c>
      <c r="D60" s="5">
        <v>0</v>
      </c>
      <c r="E60" s="14">
        <f>D60</f>
        <v>0</v>
      </c>
      <c r="F60" s="14">
        <f>D60</f>
        <v>0</v>
      </c>
      <c r="G60" s="69"/>
      <c r="H60" s="69"/>
    </row>
    <row r="61" spans="1:8" s="13" customFormat="1" x14ac:dyDescent="0.2">
      <c r="B61" s="15" t="s">
        <v>27</v>
      </c>
      <c r="D61" s="5">
        <v>0</v>
      </c>
      <c r="E61" s="14">
        <f>D61</f>
        <v>0</v>
      </c>
      <c r="F61" s="14">
        <f>D61</f>
        <v>0</v>
      </c>
      <c r="G61" s="69"/>
      <c r="H61" s="69"/>
    </row>
    <row r="62" spans="1:8" s="13" customFormat="1" x14ac:dyDescent="0.2">
      <c r="B62" s="15"/>
      <c r="D62" s="16"/>
      <c r="E62" s="16"/>
      <c r="F62" s="16"/>
    </row>
    <row r="63" spans="1:8" s="13" customFormat="1" ht="15.95" customHeight="1" x14ac:dyDescent="0.2">
      <c r="A63" s="58" t="s">
        <v>99</v>
      </c>
      <c r="B63" s="58"/>
      <c r="C63" s="52"/>
      <c r="D63" s="54"/>
      <c r="E63" s="19">
        <f>SUM($E$19:$E61)</f>
        <v>0</v>
      </c>
      <c r="F63" s="19">
        <f>SUM($F$19:$F61)</f>
        <v>0</v>
      </c>
    </row>
    <row r="64" spans="1:8" s="13" customFormat="1" ht="20.100000000000001" customHeight="1" thickBot="1" x14ac:dyDescent="0.25">
      <c r="A64" s="20"/>
      <c r="B64" s="20"/>
      <c r="C64" s="20"/>
      <c r="D64" s="24"/>
      <c r="E64" s="20"/>
      <c r="F64" s="20"/>
    </row>
    <row r="65" spans="1:8" s="13" customFormat="1" ht="18.75" thickTop="1" x14ac:dyDescent="0.2">
      <c r="A65" s="59" t="s">
        <v>29</v>
      </c>
      <c r="B65" s="25"/>
      <c r="C65" s="25"/>
      <c r="D65" s="16"/>
    </row>
    <row r="66" spans="1:8" s="13" customFormat="1" x14ac:dyDescent="0.2">
      <c r="D66" s="16"/>
      <c r="E66" s="74" t="s">
        <v>40</v>
      </c>
      <c r="F66" s="75"/>
    </row>
    <row r="67" spans="1:8" s="13" customFormat="1" ht="13.5" customHeight="1" x14ac:dyDescent="0.2">
      <c r="A67" s="18"/>
      <c r="C67" s="18"/>
      <c r="D67" s="4"/>
      <c r="E67" s="9">
        <f>$E$8</f>
        <v>10</v>
      </c>
      <c r="F67" s="10">
        <f>$F$8</f>
        <v>35</v>
      </c>
    </row>
    <row r="68" spans="1:8" s="13" customFormat="1" x14ac:dyDescent="0.2"/>
    <row r="69" spans="1:8" s="13" customFormat="1" x14ac:dyDescent="0.2">
      <c r="A69" s="18" t="s">
        <v>31</v>
      </c>
      <c r="C69" s="4" t="s">
        <v>103</v>
      </c>
      <c r="D69" s="4" t="s">
        <v>52</v>
      </c>
      <c r="E69" s="16"/>
      <c r="F69" s="16"/>
    </row>
    <row r="70" spans="1:8" s="13" customFormat="1" x14ac:dyDescent="0.2">
      <c r="B70" s="15" t="s">
        <v>32</v>
      </c>
      <c r="C70" s="11"/>
      <c r="D70" s="5">
        <v>0</v>
      </c>
      <c r="E70" s="63">
        <f>($D70*E$8)*$C$70</f>
        <v>0</v>
      </c>
      <c r="F70" s="63">
        <f>($D70*F$8)*$C$70</f>
        <v>0</v>
      </c>
      <c r="G70" s="68"/>
      <c r="H70" s="68"/>
    </row>
    <row r="71" spans="1:8" s="13" customFormat="1" x14ac:dyDescent="0.2">
      <c r="B71" s="15" t="s">
        <v>33</v>
      </c>
      <c r="C71" s="11"/>
      <c r="D71" s="5">
        <v>0</v>
      </c>
      <c r="E71" s="63">
        <f>($D$71*E$8)*$C$71</f>
        <v>0</v>
      </c>
      <c r="F71" s="63">
        <f>($D$71*F$8)*$C$71</f>
        <v>0</v>
      </c>
      <c r="G71" s="68"/>
      <c r="H71" s="68"/>
    </row>
    <row r="72" spans="1:8" s="13" customFormat="1" x14ac:dyDescent="0.2">
      <c r="B72" s="15" t="s">
        <v>34</v>
      </c>
      <c r="C72" s="11"/>
      <c r="D72" s="5">
        <v>0</v>
      </c>
      <c r="E72" s="63">
        <f>($D$72*E$8)*$C$72</f>
        <v>0</v>
      </c>
      <c r="F72" s="63">
        <f>($D$72*F$8)*$C$72</f>
        <v>0</v>
      </c>
      <c r="G72" s="68"/>
      <c r="H72" s="68"/>
    </row>
    <row r="73" spans="1:8" s="13" customFormat="1" x14ac:dyDescent="0.2">
      <c r="B73" s="15" t="s">
        <v>37</v>
      </c>
      <c r="C73" s="11"/>
      <c r="D73" s="5">
        <v>0</v>
      </c>
      <c r="E73" s="63">
        <f>($D$73*E$8)*$C$73</f>
        <v>0</v>
      </c>
      <c r="F73" s="63">
        <f>($D$73*F$8)*$C$73</f>
        <v>0</v>
      </c>
      <c r="G73" s="68"/>
      <c r="H73" s="68"/>
    </row>
    <row r="74" spans="1:8" s="13" customFormat="1" x14ac:dyDescent="0.2">
      <c r="B74" s="15" t="s">
        <v>91</v>
      </c>
      <c r="D74" s="5">
        <v>0</v>
      </c>
      <c r="E74" s="63">
        <f>($D$74*E$8)</f>
        <v>0</v>
      </c>
      <c r="F74" s="63">
        <f>($D$74*F$8)</f>
        <v>0</v>
      </c>
      <c r="G74" s="68"/>
      <c r="H74" s="68"/>
    </row>
    <row r="75" spans="1:8" s="13" customFormat="1" x14ac:dyDescent="0.2">
      <c r="B75" s="15" t="s">
        <v>35</v>
      </c>
      <c r="D75" s="5">
        <v>0</v>
      </c>
      <c r="E75" s="63">
        <f>($D$75*E$8)</f>
        <v>0</v>
      </c>
      <c r="F75" s="63">
        <f>($D$75*F$8)</f>
        <v>0</v>
      </c>
      <c r="G75" s="68"/>
      <c r="H75" s="68"/>
    </row>
    <row r="76" spans="1:8" s="13" customFormat="1" x14ac:dyDescent="0.2">
      <c r="D76" s="16"/>
      <c r="E76" s="64"/>
      <c r="F76" s="64"/>
      <c r="G76" s="65"/>
      <c r="H76" s="65"/>
    </row>
    <row r="77" spans="1:8" s="13" customFormat="1" x14ac:dyDescent="0.2">
      <c r="A77" s="18" t="s">
        <v>36</v>
      </c>
      <c r="D77" s="4" t="s">
        <v>52</v>
      </c>
      <c r="E77" s="64"/>
      <c r="F77" s="64"/>
      <c r="G77" s="65"/>
      <c r="H77" s="65"/>
    </row>
    <row r="78" spans="1:8" s="13" customFormat="1" x14ac:dyDescent="0.2">
      <c r="B78" s="15" t="s">
        <v>38</v>
      </c>
      <c r="D78" s="5">
        <v>0</v>
      </c>
      <c r="E78" s="63">
        <f>SUM(D78*E$8)</f>
        <v>0</v>
      </c>
      <c r="F78" s="63">
        <f>SUM(D78*F$8)</f>
        <v>0</v>
      </c>
      <c r="G78" s="68"/>
      <c r="H78" s="68"/>
    </row>
    <row r="79" spans="1:8" s="13" customFormat="1" x14ac:dyDescent="0.2">
      <c r="B79" s="15" t="s">
        <v>45</v>
      </c>
      <c r="D79" s="5">
        <v>0</v>
      </c>
      <c r="E79" s="63">
        <f>SUM(D79*E$8)</f>
        <v>0</v>
      </c>
      <c r="F79" s="63">
        <f>SUM(D79*F$8)</f>
        <v>0</v>
      </c>
      <c r="G79" s="68"/>
      <c r="H79" s="68"/>
    </row>
    <row r="80" spans="1:8" s="13" customFormat="1" x14ac:dyDescent="0.2">
      <c r="B80" s="15" t="s">
        <v>39</v>
      </c>
      <c r="D80" s="5">
        <v>0</v>
      </c>
      <c r="E80" s="63">
        <f>$D80*E$8</f>
        <v>0</v>
      </c>
      <c r="F80" s="63">
        <f t="shared" ref="F80" si="6">$D80*F$8</f>
        <v>0</v>
      </c>
      <c r="G80" s="68"/>
      <c r="H80" s="68"/>
    </row>
    <row r="81" spans="1:8" s="13" customFormat="1" x14ac:dyDescent="0.2">
      <c r="B81" s="15" t="s">
        <v>24</v>
      </c>
      <c r="D81" s="5">
        <v>0</v>
      </c>
      <c r="E81" s="63">
        <f t="shared" ref="E81:F81" si="7">$D81*E$8</f>
        <v>0</v>
      </c>
      <c r="F81" s="63">
        <f t="shared" si="7"/>
        <v>0</v>
      </c>
      <c r="G81" s="68"/>
      <c r="H81" s="68"/>
    </row>
    <row r="82" spans="1:8" s="13" customFormat="1" x14ac:dyDescent="0.2">
      <c r="D82" s="16"/>
    </row>
    <row r="83" spans="1:8" s="13" customFormat="1" ht="15" x14ac:dyDescent="0.2">
      <c r="A83" s="52" t="s">
        <v>3</v>
      </c>
      <c r="B83" s="52"/>
      <c r="C83" s="52"/>
      <c r="D83" s="53"/>
      <c r="E83" s="19">
        <f>SUM(E70:E81)</f>
        <v>0</v>
      </c>
      <c r="F83" s="19">
        <f>SUM(F70:F81)</f>
        <v>0</v>
      </c>
    </row>
    <row r="84" spans="1:8" s="13" customFormat="1" ht="20.100000000000001" customHeight="1" thickBot="1" x14ac:dyDescent="0.25">
      <c r="A84" s="20"/>
      <c r="B84" s="20"/>
      <c r="C84" s="20"/>
      <c r="D84" s="20"/>
      <c r="E84" s="20"/>
      <c r="F84" s="20"/>
    </row>
    <row r="85" spans="1:8" s="13" customFormat="1" ht="16.5" thickTop="1" x14ac:dyDescent="0.2">
      <c r="A85" s="59" t="s">
        <v>101</v>
      </c>
      <c r="B85" s="18"/>
      <c r="C85" s="18"/>
      <c r="D85" s="16"/>
      <c r="E85" s="18"/>
      <c r="F85" s="18"/>
    </row>
    <row r="86" spans="1:8" s="13" customFormat="1" ht="18" x14ac:dyDescent="0.2">
      <c r="A86" s="21"/>
      <c r="B86" s="18"/>
      <c r="C86" s="18"/>
      <c r="D86" s="16"/>
      <c r="E86" s="18"/>
      <c r="F86" s="18"/>
    </row>
    <row r="87" spans="1:8" s="13" customFormat="1" x14ac:dyDescent="0.2">
      <c r="A87" s="18"/>
      <c r="B87" s="15" t="s">
        <v>98</v>
      </c>
      <c r="C87" s="18"/>
      <c r="D87" s="47">
        <v>0.12</v>
      </c>
      <c r="E87" s="14">
        <f>E13*D87</f>
        <v>240</v>
      </c>
      <c r="F87" s="14">
        <f>F13*$D87</f>
        <v>540</v>
      </c>
    </row>
    <row r="88" spans="1:8" s="13" customFormat="1" x14ac:dyDescent="0.2">
      <c r="A88" s="18"/>
      <c r="B88" s="15"/>
      <c r="C88" s="18"/>
      <c r="D88" s="15"/>
      <c r="E88" s="16"/>
      <c r="F88" s="16"/>
    </row>
    <row r="89" spans="1:8" s="13" customFormat="1" ht="15.95" customHeight="1" x14ac:dyDescent="0.2">
      <c r="A89" s="49" t="s">
        <v>5</v>
      </c>
      <c r="B89" s="49"/>
      <c r="C89" s="49"/>
      <c r="D89" s="50"/>
      <c r="E89" s="51">
        <f>E63+E83+E87</f>
        <v>240</v>
      </c>
      <c r="F89" s="51">
        <f>F63+F83+F87</f>
        <v>540</v>
      </c>
    </row>
    <row r="90" spans="1:8" s="13" customFormat="1" ht="20.100000000000001" customHeight="1" thickBot="1" x14ac:dyDescent="0.25">
      <c r="A90" s="20"/>
      <c r="B90" s="20"/>
      <c r="C90" s="20"/>
      <c r="D90" s="20"/>
      <c r="E90" s="20"/>
      <c r="F90" s="20"/>
    </row>
    <row r="91" spans="1:8" s="13" customFormat="1" ht="25.5" customHeight="1" thickTop="1" thickBot="1" x14ac:dyDescent="0.25">
      <c r="A91" s="26" t="s">
        <v>6</v>
      </c>
      <c r="B91" s="27"/>
      <c r="C91" s="27"/>
      <c r="D91" s="28"/>
      <c r="E91" s="48">
        <f>SUM(E13-E89)</f>
        <v>1760</v>
      </c>
      <c r="F91" s="48">
        <f>SUM(F13-F89)</f>
        <v>3960</v>
      </c>
    </row>
    <row r="92" spans="1:8" s="13" customFormat="1" ht="22.5" customHeight="1" thickTop="1" x14ac:dyDescent="0.2">
      <c r="A92" s="29"/>
      <c r="B92" s="30" t="s">
        <v>41</v>
      </c>
      <c r="C92" s="31"/>
      <c r="D92" s="31"/>
      <c r="E92" s="31"/>
      <c r="F92" s="32"/>
    </row>
    <row r="93" spans="1:8" s="13" customFormat="1" x14ac:dyDescent="0.2">
      <c r="A93" s="29"/>
      <c r="B93" s="33">
        <f>(E8)</f>
        <v>10</v>
      </c>
      <c r="C93" s="31" t="str">
        <f>IF(E91&gt;0,"This short program appears to be financially viable at this number of students","This short program does not appear to be financially viable at this number of students")</f>
        <v>This short program appears to be financially viable at this number of students</v>
      </c>
      <c r="D93" s="31"/>
      <c r="E93" s="31"/>
      <c r="F93" s="32"/>
    </row>
    <row r="94" spans="1:8" s="13" customFormat="1" ht="13.5" thickBot="1" x14ac:dyDescent="0.25">
      <c r="A94" s="34"/>
      <c r="B94" s="35">
        <f>F8</f>
        <v>35</v>
      </c>
      <c r="C94" s="36" t="str">
        <f>IF(F91&gt;0,"This short program appears to be financially viable at this number of students","This short program does not appear to be financially viable at this number of students")</f>
        <v>This short program appears to be financially viable at this number of students</v>
      </c>
      <c r="D94" s="36"/>
      <c r="E94" s="36"/>
      <c r="F94" s="37"/>
    </row>
    <row r="95" spans="1:8" x14ac:dyDescent="0.2">
      <c r="C95" s="1"/>
    </row>
    <row r="96" spans="1:8" x14ac:dyDescent="0.2">
      <c r="C96" s="1"/>
    </row>
    <row r="97" spans="3:3" x14ac:dyDescent="0.2">
      <c r="C97" s="1"/>
    </row>
    <row r="98" spans="3:3" x14ac:dyDescent="0.2">
      <c r="C98" s="1"/>
    </row>
    <row r="101" spans="3:3" x14ac:dyDescent="0.2">
      <c r="C101" s="1"/>
    </row>
    <row r="102" spans="3:3" x14ac:dyDescent="0.2">
      <c r="C102" s="1"/>
    </row>
    <row r="103" spans="3:3" x14ac:dyDescent="0.2">
      <c r="C103" s="1"/>
    </row>
    <row r="104" spans="3:3" x14ac:dyDescent="0.2">
      <c r="C104" s="1"/>
    </row>
    <row r="105" spans="3:3" x14ac:dyDescent="0.2">
      <c r="C105" s="1"/>
    </row>
    <row r="109" spans="3:3" x14ac:dyDescent="0.2">
      <c r="C109" s="1"/>
    </row>
    <row r="111" spans="3:3" x14ac:dyDescent="0.2">
      <c r="C111" s="1"/>
    </row>
  </sheetData>
  <sheetProtection insertRows="0"/>
  <mergeCells count="51">
    <mergeCell ref="E7:F7"/>
    <mergeCell ref="A1:F1"/>
    <mergeCell ref="A2:F2"/>
    <mergeCell ref="E16:F16"/>
    <mergeCell ref="E66:F66"/>
    <mergeCell ref="A4:F4"/>
    <mergeCell ref="A3:F3"/>
    <mergeCell ref="G19:H19"/>
    <mergeCell ref="G20:H20"/>
    <mergeCell ref="G21:H21"/>
    <mergeCell ref="G16:H17"/>
    <mergeCell ref="G24:H24"/>
    <mergeCell ref="G25:H25"/>
    <mergeCell ref="G26:H26"/>
    <mergeCell ref="G27:H27"/>
    <mergeCell ref="G28:H28"/>
    <mergeCell ref="G31:H31"/>
    <mergeCell ref="G32:H32"/>
    <mergeCell ref="G33:H33"/>
    <mergeCell ref="G34:H34"/>
    <mergeCell ref="G35:H35"/>
    <mergeCell ref="G36:H36"/>
    <mergeCell ref="G37:H37"/>
    <mergeCell ref="G38:H38"/>
    <mergeCell ref="G39:H39"/>
    <mergeCell ref="G42:H42"/>
    <mergeCell ref="G43:H43"/>
    <mergeCell ref="G44:H44"/>
    <mergeCell ref="G45:H45"/>
    <mergeCell ref="G46:H46"/>
    <mergeCell ref="G47:H47"/>
    <mergeCell ref="G48:H48"/>
    <mergeCell ref="G49:H49"/>
    <mergeCell ref="G52:H52"/>
    <mergeCell ref="G53:H53"/>
    <mergeCell ref="G54:H54"/>
    <mergeCell ref="G55:H55"/>
    <mergeCell ref="G58:H58"/>
    <mergeCell ref="G59:H59"/>
    <mergeCell ref="G60:H60"/>
    <mergeCell ref="G61:H61"/>
    <mergeCell ref="G70:H70"/>
    <mergeCell ref="G78:H78"/>
    <mergeCell ref="G79:H79"/>
    <mergeCell ref="G80:H80"/>
    <mergeCell ref="G81:H81"/>
    <mergeCell ref="G71:H71"/>
    <mergeCell ref="G72:H72"/>
    <mergeCell ref="G73:H73"/>
    <mergeCell ref="G74:H74"/>
    <mergeCell ref="G75:H75"/>
  </mergeCells>
  <phoneticPr fontId="7" type="noConversion"/>
  <pageMargins left="0.16" right="0.16" top="0.51" bottom="0.2" header="0.51" footer="0.51"/>
  <pageSetup paperSize="9" scale="5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Checklist</vt:lpstr>
      <vt:lpstr>Short Program Budget</vt:lpstr>
    </vt:vector>
  </TitlesOfParts>
  <Company>The University of Auckland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Shortp Program Budget Template</dc:title>
  <dc:creator>John.Walker@unisa.edu.au</dc:creator>
  <cp:lastModifiedBy>John Walker</cp:lastModifiedBy>
  <cp:lastPrinted>2019-04-10T07:34:15Z</cp:lastPrinted>
  <dcterms:created xsi:type="dcterms:W3CDTF">2003-09-04T04:13:47Z</dcterms:created>
  <dcterms:modified xsi:type="dcterms:W3CDTF">2019-12-20T00:02:57Z</dcterms:modified>
</cp:coreProperties>
</file>